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50"/>
  </bookViews>
  <sheets>
    <sheet name="总台账 2020" sheetId="5" r:id="rId1"/>
    <sheet name="附表2" sheetId="2" r:id="rId2"/>
    <sheet name="填报说明" sheetId="3" r:id="rId3"/>
    <sheet name="00" sheetId="1" r:id="rId4"/>
    <sheet name="Sheet1" sheetId="4" r:id="rId5"/>
    <sheet name="Sheet2" sheetId="6" r:id="rId6"/>
  </sheets>
  <definedNames>
    <definedName name="_xlnm._FilterDatabase" localSheetId="0" hidden="1">'总台账 2020'!$A$4:$N$188</definedName>
    <definedName name="_xlnm._FilterDatabase" localSheetId="3" hidden="1">'00'!$A$4:$P$234</definedName>
    <definedName name="_xlnm.Print_Titles" localSheetId="3">'00'!$1:$4</definedName>
    <definedName name="_xlnm.Print_Titles" localSheetId="0">'总台账 2020'!$1:$4</definedName>
  </definedNames>
  <calcPr calcId="144525"/>
</workbook>
</file>

<file path=xl/sharedStrings.xml><?xml version="1.0" encoding="utf-8"?>
<sst xmlns="http://schemas.openxmlformats.org/spreadsheetml/2006/main" count="876">
  <si>
    <r>
      <rPr>
        <sz val="22"/>
        <rFont val="宋体"/>
        <charset val="134"/>
      </rPr>
      <t>围场县</t>
    </r>
    <r>
      <rPr>
        <sz val="22"/>
        <rFont val="Times New Roman"/>
        <charset val="134"/>
      </rPr>
      <t>2020</t>
    </r>
    <r>
      <rPr>
        <sz val="22"/>
        <rFont val="宋体"/>
        <charset val="134"/>
      </rPr>
      <t>年度扶贫资金总台账</t>
    </r>
  </si>
  <si>
    <r>
      <rPr>
        <b/>
        <sz val="11"/>
        <rFont val="宋体"/>
        <charset val="134"/>
      </rPr>
      <t>填报时间：</t>
    </r>
    <r>
      <rPr>
        <b/>
        <sz val="11"/>
        <rFont val="Times New Roman"/>
        <charset val="134"/>
      </rPr>
      <t>2020</t>
    </r>
    <r>
      <rPr>
        <b/>
        <sz val="11"/>
        <rFont val="宋体"/>
        <charset val="134"/>
      </rPr>
      <t>年</t>
    </r>
    <r>
      <rPr>
        <b/>
        <sz val="11"/>
        <rFont val="Times New Roman"/>
        <charset val="134"/>
      </rPr>
      <t>10</t>
    </r>
    <r>
      <rPr>
        <b/>
        <sz val="11"/>
        <rFont val="宋体"/>
        <charset val="134"/>
      </rPr>
      <t>月</t>
    </r>
    <r>
      <rPr>
        <b/>
        <sz val="11"/>
        <rFont val="Times New Roman"/>
        <charset val="134"/>
      </rPr>
      <t>30</t>
    </r>
    <r>
      <rPr>
        <b/>
        <sz val="11"/>
        <rFont val="宋体"/>
        <charset val="134"/>
      </rPr>
      <t>日</t>
    </r>
  </si>
  <si>
    <t>单位：万元</t>
  </si>
  <si>
    <t>扶贫资金接收情况</t>
  </si>
  <si>
    <t>扶贫资金使用情况</t>
  </si>
  <si>
    <t>备注</t>
  </si>
  <si>
    <t>49标识</t>
  </si>
  <si>
    <t>是否纳入平台</t>
  </si>
  <si>
    <r>
      <rPr>
        <b/>
        <sz val="10"/>
        <rFont val="宋体"/>
        <charset val="134"/>
      </rPr>
      <t>资金类别（</t>
    </r>
    <r>
      <rPr>
        <b/>
        <sz val="10"/>
        <rFont val="Times New Roman"/>
        <charset val="134"/>
      </rPr>
      <t>49</t>
    </r>
    <r>
      <rPr>
        <b/>
        <sz val="10"/>
        <rFont val="宋体"/>
        <charset val="134"/>
      </rPr>
      <t>项）</t>
    </r>
  </si>
  <si>
    <t>资金名称</t>
  </si>
  <si>
    <t>指标文号</t>
  </si>
  <si>
    <t>级次</t>
  </si>
  <si>
    <t>下达金额</t>
  </si>
  <si>
    <t>主管股室</t>
  </si>
  <si>
    <t>项目名称</t>
  </si>
  <si>
    <t>使用金额</t>
  </si>
  <si>
    <t>项目建设内容           
 （或补贴标准）</t>
  </si>
  <si>
    <t>主管部门</t>
  </si>
  <si>
    <t>农财股小计</t>
  </si>
  <si>
    <t xml:space="preserve">关于提前下达2020年车辆购置税收入补助地方资金预算（第一批）的通知
</t>
  </si>
  <si>
    <t>冀财建【2019】307号</t>
  </si>
  <si>
    <t>中央</t>
  </si>
  <si>
    <t>2019-2020年第一批农村道路及桥梁建设项目（贫困村）</t>
  </si>
  <si>
    <t>交通运输局</t>
  </si>
  <si>
    <t>关于下达2020年以工代赈示范工程第一批中央基建投资预算（拨款）的通知</t>
  </si>
  <si>
    <t>冀财建【2020】68号</t>
  </si>
  <si>
    <t>2020年围场县第二批农村道路及桥梁建设项目（贫困村）</t>
  </si>
  <si>
    <t>提前下达2020年中央农田建设补助资金的通知</t>
  </si>
  <si>
    <t>冀财农【2019】146号</t>
  </si>
  <si>
    <t>2020年高标准农田建设项目</t>
  </si>
  <si>
    <t>建设高标准农田1.5万亩</t>
  </si>
  <si>
    <t>农业农村局</t>
  </si>
  <si>
    <t>提前调整下达2020年中央农田建设补助资金的通知</t>
  </si>
  <si>
    <t>冀财农【2020】82号</t>
  </si>
  <si>
    <t>提前下达2020年中央财政专项扶贫资金预算的通知(扶贫发展支出方向)</t>
  </si>
  <si>
    <t>冀财农【2019】137号</t>
  </si>
  <si>
    <t>雨露计划项目</t>
  </si>
  <si>
    <t>符合享受雨露计划条件的贫困生做到应补尽补（包括顶岗实习期间）对接受职业教育的学生进行补助，每生每学期补助1500元，计划补助2019年秋季1753名接受职业教育的贫困家庭学生，2020年春季学期1952人。</t>
  </si>
  <si>
    <t>扶贫开发办</t>
  </si>
  <si>
    <t>提前下达2020年中央财政专项扶贫资金预算的通知(少数民族发展支出方向)（含直达资金3500万）</t>
  </si>
  <si>
    <t>围场县2019年第二批村级光伏扶贫电站项目</t>
  </si>
  <si>
    <t>建设村级光伏扶贫电站133座，总装机41.796兆瓦。</t>
  </si>
  <si>
    <t>县发改局
县城投公司</t>
  </si>
  <si>
    <t>提前下达2020年中央财政专项扶贫资金预算的通知</t>
  </si>
  <si>
    <t>2020年围场县第一批农村道路建设项目（贫困村）</t>
  </si>
  <si>
    <t>涉及贫困村、非贫困村通村组路159.39公里</t>
  </si>
  <si>
    <t>直达资金</t>
  </si>
  <si>
    <t>提前下达2020年中央财政专项扶贫资金预算的通知(以工代赈支出方向)</t>
  </si>
  <si>
    <t>塞羴百万只优质肉羊屠宰厂入股扶贫项目</t>
  </si>
  <si>
    <t>羊屠宰车间及冷库建筑面积24200平方米，制冷机房建筑面910平方米，急宰无害化车间建筑面积300平方米，物料车间建筑面积800平方米，污水处理建筑面积1000平方米，消防水池及泵房建筑面积720平方米。</t>
  </si>
  <si>
    <t>提前下达2020年中央财政专项扶贫资金预算的通知(国有贫困农场扶贫支出方向红松洼牧场210万、卡伦后沟牧场260万)</t>
  </si>
  <si>
    <t>红松洼：红松洼牧场草牧业发展扶贫项目
后沟：2020年砂石路改造扶贫项目</t>
  </si>
  <si>
    <t>红松洼：红松洼：购置210马力以上动力机械2台；购置配套农业机械4种，5台套。
后沟：项目全线长14.19公里，其中：后沟牧场至五道沟连接线长1.39公里，路基宽度为6.5米，路面宽度为8.5米，后沟牧场砂石路12.8公里，路基宽度8.5米，路面宽度为8.5米。</t>
  </si>
  <si>
    <t>关于提前下达2020年省级财政专项扶贫资金预算的通知</t>
  </si>
  <si>
    <t>冀财农【2019】170号</t>
  </si>
  <si>
    <t>省级</t>
  </si>
  <si>
    <t>疫情期间扶贫企业补贴项目</t>
  </si>
  <si>
    <t>一是对承担股份合作扶贫项目的七家企业，以2019年底企业带动贫困户户数为基数，每带动一名贫困户给企业补贴0.18万元，共补贴2074.14万元。二是对远通蔬菜经销有限公司银行贷款疫情期间利息予以补贴，补贴时限1月24日-4月7日，计75天80.75万元。三是对承德鸿辉双合淀粉有限公司收购的原材料予以补贴，每吨补贴0.01万元，依据收购实际数量进行补贴，补贴上线为120万元。</t>
  </si>
  <si>
    <t>2019年围场县产业园区基础设施配套项目</t>
  </si>
  <si>
    <t>建设产业园区基础设施配套道路226.3公里。</t>
  </si>
  <si>
    <t>围场县2019年产业园区第二批基础设施配套项目</t>
  </si>
  <si>
    <t>建设产业园区基础设施配套道路89.37公里，桥梁64米/3座。</t>
  </si>
  <si>
    <t>围场县2019年道路硬化及桥梁建设项目（贫困村1432.39非贫困村888.58）</t>
  </si>
  <si>
    <t>建设全县农村道路约180.92公里，新改建桥梁2座。</t>
  </si>
  <si>
    <t>四御线至小上农村道路建设项目</t>
  </si>
  <si>
    <t>按四级公路标准，建设9.6公里</t>
  </si>
  <si>
    <t>围场县2020年农田机井配套项目</t>
  </si>
  <si>
    <r>
      <rPr>
        <sz val="10"/>
        <rFont val="宋体"/>
        <charset val="134"/>
      </rPr>
      <t>灌溉面积25119亩，配套机井219眼（其中旧井配套153眼，更新改造</t>
    </r>
    <r>
      <rPr>
        <strike/>
        <sz val="10"/>
        <rFont val="宋体"/>
        <charset val="134"/>
      </rPr>
      <t>及配套</t>
    </r>
    <r>
      <rPr>
        <sz val="10"/>
        <rFont val="宋体"/>
        <charset val="134"/>
      </rPr>
      <t>机井66眼），配套水泵99台、配套泵管3654根，配套电缆11187米，配套维纶带7.79万米，配套立杆、喷头、支架等1689套，配套发电机组127台。</t>
    </r>
  </si>
  <si>
    <t>水务局</t>
  </si>
  <si>
    <t>2019年贫困村农村饮水安全巩固提升项目</t>
  </si>
  <si>
    <r>
      <rPr>
        <sz val="10"/>
        <rFont val="宋体"/>
        <charset val="134"/>
      </rPr>
      <t>新打机井55眼，大口井</t>
    </r>
    <r>
      <rPr>
        <sz val="10"/>
        <rFont val="Calibri"/>
        <charset val="134"/>
      </rPr>
      <t>15</t>
    </r>
    <r>
      <rPr>
        <sz val="10"/>
        <rFont val="宋体"/>
        <charset val="134"/>
      </rPr>
      <t>眼，截潜</t>
    </r>
    <r>
      <rPr>
        <sz val="10"/>
        <rFont val="Calibri"/>
        <charset val="134"/>
      </rPr>
      <t>245m</t>
    </r>
    <r>
      <rPr>
        <sz val="10"/>
        <rFont val="宋体"/>
        <charset val="134"/>
      </rPr>
      <t>，井房</t>
    </r>
    <r>
      <rPr>
        <sz val="10"/>
        <rFont val="Calibri"/>
        <charset val="134"/>
      </rPr>
      <t>59</t>
    </r>
    <r>
      <rPr>
        <sz val="10"/>
        <rFont val="宋体"/>
        <charset val="134"/>
      </rPr>
      <t>间，蓄水池</t>
    </r>
    <r>
      <rPr>
        <sz val="10"/>
        <rFont val="Calibri"/>
        <charset val="134"/>
      </rPr>
      <t>53</t>
    </r>
    <r>
      <rPr>
        <sz val="10"/>
        <rFont val="宋体"/>
        <charset val="134"/>
      </rPr>
      <t>座，维修蓄水</t>
    </r>
    <r>
      <rPr>
        <sz val="10"/>
        <rFont val="Calibri"/>
        <charset val="134"/>
      </rPr>
      <t>6</t>
    </r>
    <r>
      <rPr>
        <sz val="10"/>
        <rFont val="宋体"/>
        <charset val="134"/>
      </rPr>
      <t>座，配套压力罐</t>
    </r>
    <r>
      <rPr>
        <sz val="10"/>
        <rFont val="Calibri"/>
        <charset val="134"/>
      </rPr>
      <t>9</t>
    </r>
    <r>
      <rPr>
        <sz val="10"/>
        <rFont val="宋体"/>
        <charset val="134"/>
      </rPr>
      <t>个，安装管路</t>
    </r>
    <r>
      <rPr>
        <sz val="10"/>
        <rFont val="Calibri"/>
        <charset val="134"/>
      </rPr>
      <t>234.91km</t>
    </r>
    <r>
      <rPr>
        <sz val="10"/>
        <rFont val="宋体"/>
        <charset val="134"/>
      </rPr>
      <t>，闸阀井</t>
    </r>
    <r>
      <rPr>
        <sz val="10"/>
        <rFont val="Calibri"/>
        <charset val="134"/>
      </rPr>
      <t>470</t>
    </r>
    <r>
      <rPr>
        <sz val="10"/>
        <rFont val="宋体"/>
        <charset val="134"/>
      </rPr>
      <t>个，消毒设备</t>
    </r>
    <r>
      <rPr>
        <sz val="10"/>
        <rFont val="Calibri"/>
        <charset val="134"/>
      </rPr>
      <t>62</t>
    </r>
    <r>
      <rPr>
        <sz val="10"/>
        <rFont val="宋体"/>
        <charset val="134"/>
      </rPr>
      <t>套，除氟设备</t>
    </r>
    <r>
      <rPr>
        <sz val="10"/>
        <rFont val="Calibri"/>
        <charset val="134"/>
      </rPr>
      <t>5</t>
    </r>
    <r>
      <rPr>
        <sz val="10"/>
        <rFont val="宋体"/>
        <charset val="134"/>
      </rPr>
      <t>套</t>
    </r>
  </si>
  <si>
    <t>2020年第一批扶持壮大村级集体经济项目</t>
  </si>
  <si>
    <t xml:space="preserve">1、黄土坎乡大墙村购置大型收割机2台；新拨镇殷家店村购置拖拉机2台，旋耕机2台，四铧大梨2台，胡萝卜播种机2台；燕格柏乡阿抹村购置大型收割机1台，挖掘机1台，翻斗车1台。
2、棋盘山镇小下村、甘六号村、甘沟门村、九号村、十五号村、十八号村、富城子村、罗字十号村等八个村棋盘山镇二十九号建设82600平方米冷棚园区项目；朝阳湾黄家营村建设11300平方米冷棚项目，金矿村建设9000平方米冷棚项目，油坊村建设10000平方米冷棚项目，孤山村建设11800冷棚项目；银窝沟乡大碾子村建设15300平方米冷棚项目， 银镇村建设15000平方米冷棚项目；腰站镇画山村建设50000平方米冷棚项目，左家店村建设11300平方米冷棚项目、道坝子村建设10600平方米冷棚项目。
3、四合永镇鹿圈村建设2300平方米温室大棚项目，广发永乡广发永村、裕太城村两村共建24000平方米温室大棚项目，克勒沟七座塔村、头道梁村、石人沟村、围字村、克勒沟村等5个村在克勒沟镇高家店村建设24000平方米温室大棚项目。
4、兰旗卡伦乡锦善堂村建设温室大棚660平方米，冷棚1300平方米，收购苦力芽等山野菜进行培育项目；道坝子乡查子下村建设温室大棚2100平方米，冷棚7800平方米项目。
</t>
  </si>
  <si>
    <t xml:space="preserve">财政局                 </t>
  </si>
  <si>
    <t>围场县2019年朝阳湾镇桥梁建设项目</t>
  </si>
  <si>
    <t xml:space="preserve">修建桥梁五座，216延长米。 </t>
  </si>
  <si>
    <t>发改局</t>
  </si>
  <si>
    <t>围场县2019年贫困村桥梁建设项目</t>
  </si>
  <si>
    <t>修建桥涵27座，344延长米，修建管涵一道。</t>
  </si>
  <si>
    <t>下伙房乡八号地村肉牛养殖小区建设项目</t>
  </si>
  <si>
    <t>项目总用地面积4520.13平方米，总建筑面积2348.92平方米，其中：建牛舍1998.92平方米、消毒池15平方米、饲料库60平方米、储粪池110平方米（330立方米）、青储库105平方米、防疫室60平方米，新打机井1眼，建无害化处理井1个，室外配电500米、室外给水管网46.24米及土地平整工程。购置铡草机、饲料粉碎机、柴油三轮车和铲粪车各1台。项目建成后，预计年可出栏育肥肉牛600头。</t>
  </si>
  <si>
    <t>围场县2019年易地扶贫搬迁两区同建项目</t>
  </si>
  <si>
    <t>建设冷棚96个、冷棚面积99.09亩；建牛舍3250平方米，配套建储草库、建储粪池、无害化处理井、防疫看护室、消毒池及其他给水、给电、机井配套附属工程。</t>
  </si>
  <si>
    <t>半截塔镇冯家店村易地扶贫搬迁两区同建林业产业园区续建项目</t>
  </si>
  <si>
    <t xml:space="preserve"> 园区砂石路长度1270米； 梯田梗修筑长度871米； 行间割灌除草面积100亩。</t>
  </si>
  <si>
    <t>林业和草原局</t>
  </si>
  <si>
    <t>三义永乡德和宫村易地扶贫搬迁区水利配套项目</t>
  </si>
  <si>
    <t>新打机井2眼，配套水泵2台、蓄水池2座、配套输水管道2150米、新修田间路1000米</t>
  </si>
  <si>
    <t>围场县2020年第一批农村基础设施建设项目（贫困村710.93、非贫困村94.3）</t>
  </si>
  <si>
    <t>修建桥梁七座，254延长米。</t>
  </si>
  <si>
    <t>围场县2020年第二批农村基础设施建设项目（贫困村594.28、非贫困村172）</t>
  </si>
  <si>
    <t>修建桥涵14座222延长米，修建排洪渠346米。</t>
  </si>
  <si>
    <t>围场县2020年第三批农村基础设施建设项目（贫困村576.58、非贫困村76.82）</t>
  </si>
  <si>
    <t>修建桥梁8座，157延长米。</t>
  </si>
  <si>
    <t>围场县2020年第四批农村基础设施建设项目（贫困村）</t>
  </si>
  <si>
    <t>修建桥梁5座，178延长米。</t>
  </si>
  <si>
    <t>关于提前下达2020年省级财政扶贫专项资金（天津对口帮扶省级配套资金）预算的通知</t>
  </si>
  <si>
    <t>冀财农【2019】148号</t>
  </si>
  <si>
    <t>2020年围场县第一批农村道路建设项目（贫困村304非贫困村696）</t>
  </si>
  <si>
    <t>关于提前下达2020年省级财政扶贫专项资金预算的通知</t>
  </si>
  <si>
    <t>冀财农【2019】149号</t>
  </si>
  <si>
    <t>围场县2020年第四批农村基础设施建设项目（贫困村165.98、非贫困村71.41）</t>
  </si>
  <si>
    <t>围场县2019年扶持壮大贫困村村级集体经济项目</t>
  </si>
  <si>
    <t>完成城子镇哈字村金莲花种植基地1处、新地乡农贸市场1处、克勒沟镇高家店村草莓繁育基地1处、广发永乡大杖子村薯菜清洁线1台套。</t>
  </si>
  <si>
    <t xml:space="preserve">           组织部      </t>
  </si>
  <si>
    <t>2019年农田保护项目</t>
  </si>
  <si>
    <t xml:space="preserve">2019年农田保护项目建设10000米， </t>
  </si>
  <si>
    <t>民宗局</t>
  </si>
  <si>
    <t>围场县2019年护村护地坝建设项目（腰站镇等）</t>
  </si>
  <si>
    <t xml:space="preserve">2020年农田保护项目建设12598米， </t>
  </si>
  <si>
    <t>围场县2019年护村护地坝建设项目（杨家湾乡等）</t>
  </si>
  <si>
    <t>治理河道长度3.062km</t>
  </si>
  <si>
    <t>围场县2019年护村护地坝建设项目（石桌子乡等）</t>
  </si>
  <si>
    <t>治理河道长度1362m</t>
  </si>
  <si>
    <t>围场县2019年非贫困村农村饮水安全巩固提升工程</t>
  </si>
  <si>
    <t>治理河道长度3.973km</t>
  </si>
  <si>
    <t>围场县农村饮水安全巩固提升项目（贫困村322.64非贫困村325.11）</t>
  </si>
  <si>
    <r>
      <rPr>
        <sz val="10"/>
        <rFont val="宋体"/>
        <charset val="134"/>
      </rPr>
      <t>新打机井47眼，大口井</t>
    </r>
    <r>
      <rPr>
        <sz val="10"/>
        <rFont val="Calibri"/>
        <charset val="134"/>
      </rPr>
      <t>21</t>
    </r>
    <r>
      <rPr>
        <sz val="10"/>
        <rFont val="宋体"/>
        <charset val="134"/>
      </rPr>
      <t>眼，截潜</t>
    </r>
    <r>
      <rPr>
        <sz val="10"/>
        <rFont val="Calibri"/>
        <charset val="134"/>
      </rPr>
      <t>205m</t>
    </r>
    <r>
      <rPr>
        <sz val="10"/>
        <rFont val="宋体"/>
        <charset val="134"/>
      </rPr>
      <t>，井房</t>
    </r>
    <r>
      <rPr>
        <sz val="10"/>
        <rFont val="Calibri"/>
        <charset val="134"/>
      </rPr>
      <t>50</t>
    </r>
    <r>
      <rPr>
        <sz val="10"/>
        <rFont val="宋体"/>
        <charset val="134"/>
      </rPr>
      <t>间，蓄水池</t>
    </r>
    <r>
      <rPr>
        <sz val="10"/>
        <rFont val="Calibri"/>
        <charset val="134"/>
      </rPr>
      <t>41</t>
    </r>
    <r>
      <rPr>
        <sz val="10"/>
        <rFont val="宋体"/>
        <charset val="134"/>
      </rPr>
      <t>座，维修蓄水池</t>
    </r>
    <r>
      <rPr>
        <sz val="10"/>
        <rFont val="Calibri"/>
        <charset val="134"/>
      </rPr>
      <t>12</t>
    </r>
    <r>
      <rPr>
        <sz val="10"/>
        <rFont val="宋体"/>
        <charset val="134"/>
      </rPr>
      <t>座，配套压力罐</t>
    </r>
    <r>
      <rPr>
        <sz val="10"/>
        <rFont val="Calibri"/>
        <charset val="134"/>
      </rPr>
      <t>3</t>
    </r>
    <r>
      <rPr>
        <sz val="10"/>
        <rFont val="宋体"/>
        <charset val="134"/>
      </rPr>
      <t>个，安装管路</t>
    </r>
    <r>
      <rPr>
        <sz val="10"/>
        <rFont val="Calibri"/>
        <charset val="134"/>
      </rPr>
      <t>152.632km</t>
    </r>
    <r>
      <rPr>
        <sz val="10"/>
        <rFont val="宋体"/>
        <charset val="134"/>
      </rPr>
      <t>，闸阀井</t>
    </r>
    <r>
      <rPr>
        <sz val="10"/>
        <rFont val="Calibri"/>
        <charset val="134"/>
      </rPr>
      <t>98</t>
    </r>
    <r>
      <rPr>
        <sz val="10"/>
        <rFont val="宋体"/>
        <charset val="134"/>
      </rPr>
      <t>个，消毒设备</t>
    </r>
    <r>
      <rPr>
        <sz val="10"/>
        <rFont val="Calibri"/>
        <charset val="134"/>
      </rPr>
      <t>50</t>
    </r>
    <r>
      <rPr>
        <sz val="10"/>
        <rFont val="宋体"/>
        <charset val="134"/>
      </rPr>
      <t>套，除氟设备</t>
    </r>
    <r>
      <rPr>
        <sz val="10"/>
        <rFont val="Calibri"/>
        <charset val="134"/>
      </rPr>
      <t>3</t>
    </r>
    <r>
      <rPr>
        <sz val="10"/>
        <rFont val="宋体"/>
        <charset val="134"/>
      </rPr>
      <t>套</t>
    </r>
  </si>
  <si>
    <t>围场满族蒙古族自治县2020年第一批农村饮水安全巩固提升项目（贫困村874.84非贫困村749.43）</t>
  </si>
  <si>
    <t>新打机井79眼，引泉（大口井）14眼，井房79间，新修蓄水池18座，维修蓄水池4座，配套压力罐4个，安装管路48.21km，消毒设备14套，水处理设备44套</t>
  </si>
  <si>
    <t>围场县2020年农村饮水安全巩固提升项目（贫困村34非贫困村23.8）</t>
  </si>
  <si>
    <t>新打机井76眼，大口井9眼，井房80间，蓄水池27座，维修蓄水池2座，配套压力罐4个，安装管路9.946万米，消毒设备34台套，水处理设备49台套</t>
  </si>
  <si>
    <t>大头山至西龙头农村道路建设项目</t>
  </si>
  <si>
    <t>按四级公路标准，建设31公里</t>
  </si>
  <si>
    <t>协力永至碧柳农村道路建设项目</t>
  </si>
  <si>
    <t>按三级公路标准，道路26.8公里，桥梁11座。</t>
  </si>
  <si>
    <t>2020年围场县第二批农村道路及桥梁建设项目（非贫困村）</t>
  </si>
  <si>
    <t>按四级公路标准，建设约159.36公里</t>
  </si>
  <si>
    <t>2019-2020年第一批农村道路及桥梁建设项目（贫困村253.28、非贫困村156）</t>
  </si>
  <si>
    <t>2020年围场县第一批农村道路建设项目（非贫困村）</t>
  </si>
  <si>
    <t>按三级公路标准，道路14.47公里。</t>
  </si>
  <si>
    <t>张石线至美林农村道路建设项目（贫困村）</t>
  </si>
  <si>
    <t>建设桥梁19座</t>
  </si>
  <si>
    <t>杨家湾至旺水泉村农村道路建设项目（非贫困村）</t>
  </si>
  <si>
    <t>按三级公路标准，道路9.5公里。</t>
  </si>
  <si>
    <t>油坊至胡家杖子农村道路建设项目（非贫困村）</t>
  </si>
  <si>
    <t>按四级公路标准，建设9.832公里</t>
  </si>
  <si>
    <t>2020年围场县桥梁建设项目（贫困村162万元、非贫困村802万元）</t>
  </si>
  <si>
    <t>金融扶贫小额信贷贴息，贴息金额为贷款金额的4.35%</t>
  </si>
  <si>
    <t>邢家营至育太和农村道路建设项目（非贫困村）</t>
  </si>
  <si>
    <t>扶持杨家湾村、红要子村、大头山村、南山咀村、什八克村、西顺井村、燕下村、燕中村、吗哈吐村建设无性中果沙棘示范园区4400亩。</t>
  </si>
  <si>
    <t>国道111线至查字上农村道路建设项目</t>
  </si>
  <si>
    <t>金融扶贫贷款贴息项目</t>
  </si>
  <si>
    <t>金融扶贫服务中心</t>
  </si>
  <si>
    <t>2020年第二批扶持壮大村级集体经济项目</t>
  </si>
  <si>
    <t xml:space="preserve">财政局           </t>
  </si>
  <si>
    <t>2020年第三批扶持壮大村级集体经济项目</t>
  </si>
  <si>
    <t>关于下达2020年省级财政扶贫专项资金的通知</t>
  </si>
  <si>
    <t>冀财农【2020】18号</t>
  </si>
  <si>
    <t>张石线至美林农村道路建设项目（贫困村293非贫困村767）</t>
  </si>
  <si>
    <t>按四级公路标准，建设20.344公里</t>
  </si>
  <si>
    <t>交通局</t>
  </si>
  <si>
    <t>按四级公路标准，建设12.23公里</t>
  </si>
  <si>
    <t>2020年市级财政专项扶贫资金的通知</t>
  </si>
  <si>
    <t>承财农【2020】13号</t>
  </si>
  <si>
    <t>市级</t>
  </si>
  <si>
    <t>户用分布式光伏扶贫电站项目</t>
  </si>
  <si>
    <t>在县内7个乡镇24个村，为255户建档立卡贫困户建设户用分布式光伏电站264.805千瓦。每个建档立卡贫困户以8000元扶贫资金，做为建设户用分布式光伏电站资金投入。光伏电站采用建档立卡贫困户多户联建模式，光伏电站产权由联建建档立卡贫困户共有，收益归联建建档立卡贫困户平均分配。</t>
  </si>
  <si>
    <t>2020年中央财政专项扶贫资金的通知（扶贫发展3139、少数民族发展201、以工代赈91）</t>
  </si>
  <si>
    <t>冀财农【2020】39号</t>
  </si>
  <si>
    <t>围场县2020年蓝旗卡伦乡步家店村农田和村庄保护项目</t>
  </si>
  <si>
    <t>哈里哈乡温家沟肉牛集中养殖小区项目</t>
  </si>
  <si>
    <t>围场县2020年农田机井配套项目二期工程</t>
  </si>
  <si>
    <t>围场县2020年农田保护项目</t>
  </si>
  <si>
    <t>油坊至胡家杖子农村道路建设项目（贫困村）</t>
  </si>
  <si>
    <t>2020年中央财政专项扶贫资金（奖励部分）的通知</t>
  </si>
  <si>
    <t>冀财农【2020】48号</t>
  </si>
  <si>
    <t>2020年杨家湾乡二道湾村两区同建养殖项目</t>
  </si>
  <si>
    <t>2020年农田水利配套项目</t>
  </si>
  <si>
    <t>围场县2020年第三批扶持壮大贫困村村级集体经济项目</t>
  </si>
  <si>
    <t>财政局</t>
  </si>
  <si>
    <t>提前下达2020年中央水利发展资金预算的通知</t>
  </si>
  <si>
    <t>冀财农【2019】143号</t>
  </si>
  <si>
    <t>围场满族蒙古族自治县2020年县域节水型社会达标建设项目</t>
  </si>
  <si>
    <t>对县域内小区、企业、公共机构等进行节水达标建设</t>
  </si>
  <si>
    <t>围场县2020年山洪灾害防治项目</t>
  </si>
  <si>
    <t>33个自动雨量站和河道水位监测站进行升级改造，群测群防</t>
  </si>
  <si>
    <t>2020年农村河道险工险段整治项目</t>
  </si>
  <si>
    <t>河道治理9.6公里</t>
  </si>
  <si>
    <t>河道综合治理项目</t>
  </si>
  <si>
    <t>综合河道治理</t>
  </si>
  <si>
    <t>应急抗旱及水源保护项目</t>
  </si>
  <si>
    <t>新打机井及维修配套</t>
  </si>
  <si>
    <t>关于下达2020年省级水利发展资金的通知</t>
  </si>
  <si>
    <t>冀财农【2020】14号</t>
  </si>
  <si>
    <t>1、公示牌更新2、河道垃圾清理应急资金3、河长制宣传</t>
  </si>
  <si>
    <t>关于调整2020年度中央水利发展资金（地下水超采综合治理）的通知</t>
  </si>
  <si>
    <t>冀财农【2020】46号</t>
  </si>
  <si>
    <t>关于下达2020年中央水利发展资金预算的通知</t>
  </si>
  <si>
    <t>冀财农【2020】70号</t>
  </si>
  <si>
    <t>山洪灾害防治项目</t>
  </si>
  <si>
    <t>提前下达2020年省级水利发展资金的通知</t>
  </si>
  <si>
    <t>冀财农[2019]177号</t>
  </si>
  <si>
    <t>关于提前下达2020年农业生产发展资金的通知</t>
  </si>
  <si>
    <t>冀财农【2019】151号</t>
  </si>
  <si>
    <t>农机购置补贴</t>
  </si>
  <si>
    <t>项目总金额为1500万元，农民个人和农业生产经营组织，购置和更新农业生产所需的农机具国家给予补贴，此项目在全县范围内实施。</t>
  </si>
  <si>
    <t>河北省脱贫特色农业保险保费补贴</t>
  </si>
  <si>
    <t>采取寄养托管扶贫模式带动贫困户的养殖场按照投保的基础母羊数量，每只基础母羊补贴保险费40元。份养基础母羊的贫困户按照投保基础母羊数量，每只基础母羊补贴保险费50元。</t>
  </si>
  <si>
    <t>高素质农民培训</t>
  </si>
  <si>
    <t>培训脱贫带头人280人，贫困户和小农户300人。</t>
  </si>
  <si>
    <t>基层农技推广体系</t>
  </si>
  <si>
    <t>正在编制实施方案</t>
  </si>
  <si>
    <t>马铃薯产业发展</t>
  </si>
  <si>
    <t>1、农业综合试验示范园区建设106.5万元，在半截塔镇建设农业综合科技示范园区1处，资金主要用于种薯、种子、肥料、农药、试验工、机械作业费等；2、技术合作创新自有品牌品种120万元；3、建设马铃薯原生态种植基地，规模1000亩，投入100万元；4、建设功能农业354.475万元；5、溯源体系150万元；6、完善卡伦后沟种薯基地建设66.025万元；7、马铃薯全程机械化服务990万元。</t>
  </si>
  <si>
    <t>农业结构调整</t>
  </si>
  <si>
    <t>在县域重点地区集中连片规模种植多年生中药材、玫瑰花、万寿菊、油葵、油菜、黄花菜、藜麦和金莲花等农作物作物，给予一定种植补贴。</t>
  </si>
  <si>
    <t>旱作节水农业技术推广</t>
  </si>
  <si>
    <t>1、膜下滴灌水肥一体化技术1.5万亩。2、地膜减量替代技术0.7万亩。3、新技术、新产品试验示范。4、土壤墒情监测设备1台。5、示范区建设7个。</t>
  </si>
  <si>
    <t>农业重大病虫害防控</t>
  </si>
  <si>
    <t>统一购买农业农村部和省农业农村厅推荐的第二代抗凝血杀鼠剂溴敌隆毒饵14.5吨，每吨11000.00元，计15.95万元；白菜小菜蛾绿色防控环保的杀虫灯、性诱剂、诱捕器等，资金5.61万元；防治马铃薯晚疫病和早疫病的高效、低毒、低残留农药，计28.44万元。</t>
  </si>
  <si>
    <t>蔬菜产业发展特色种植</t>
  </si>
  <si>
    <r>
      <rPr>
        <sz val="10"/>
        <rFont val="宋体"/>
        <charset val="134"/>
      </rPr>
      <t>种植日本刚葱、黄葱头、圆生菜、迷你南瓜等特菜集中连片200亩（含</t>
    </r>
    <r>
      <rPr>
        <sz val="10"/>
        <rFont val="Calibri"/>
        <charset val="134"/>
      </rPr>
      <t>200</t>
    </r>
    <r>
      <rPr>
        <sz val="10"/>
        <rFont val="宋体"/>
        <charset val="134"/>
      </rPr>
      <t>亩）以上的合作社、家庭农场、新型经营主体、企业或种植大户，每亩补贴</t>
    </r>
    <r>
      <rPr>
        <sz val="10"/>
        <rFont val="Calibri"/>
        <charset val="134"/>
      </rPr>
      <t>1000</t>
    </r>
    <r>
      <rPr>
        <sz val="10"/>
        <rFont val="宋体"/>
        <charset val="134"/>
      </rPr>
      <t>元；主要作为土壤改良、水肥一体化、机械化种植的补贴。</t>
    </r>
  </si>
  <si>
    <t>设施农业水利水电配套</t>
  </si>
  <si>
    <t>关于提前下达2020年省级农业生产发展资金的通知</t>
  </si>
  <si>
    <t>冀财农【2019】168号</t>
  </si>
  <si>
    <t>农机深松</t>
  </si>
  <si>
    <t>机手对耕地开展深松作业给予补助，每亩补助30元，此项目在全县范围内实施。</t>
  </si>
  <si>
    <t>产权制度改革</t>
  </si>
  <si>
    <t>清理规范集体经济合同，完善三资管理台账，调整18.19年清产核资数据</t>
  </si>
  <si>
    <t>智能化提升</t>
  </si>
  <si>
    <t>建设差分基站，利用北斗收集数据，提高机械化精准度。</t>
  </si>
  <si>
    <t>农业对外开放</t>
  </si>
  <si>
    <t>关于下达2020年省级农业生产发展资金的通知</t>
  </si>
  <si>
    <t>冀财农【2020】15号</t>
  </si>
  <si>
    <t xml:space="preserve">农业创新驿站(35万）
</t>
  </si>
  <si>
    <t xml:space="preserve">农业创新驿站35万元：依托承德天添乳业有限公司建设农业创新驿站1个，驿站建立一个专家团队，专家团队引进全产业链专家不少于10人，每年示范推广优良品种和集成技术不少于5项，举办科技成果展示活动2次以上，培训农技人员不少于50人次，培训农业经营主体和农民100个，重点打造省级以上一个品牌产品，发挥驿站示范引领作用，辐射带动5个以上新型经营主体产业发展,帮扶10个以上贫困户或普通农户脱贫增收，使驿站成为县域产业发展的动力源和孵化器。
</t>
  </si>
  <si>
    <t>乳粉业发展-性控冻精（1.41万）</t>
  </si>
  <si>
    <t>乳粉业发展-性控冻精1.41万：补贴性控冻精94支150元/支</t>
  </si>
  <si>
    <t>现代农业生产发展（73万）</t>
  </si>
  <si>
    <t>关于调整2020年省级农业生产发展资金的通知</t>
  </si>
  <si>
    <t>冀财农【2020】45号</t>
  </si>
  <si>
    <t>冲减冀财农【2020】15号农业结构调整100万</t>
  </si>
  <si>
    <t>关于下达2020年中央农业生产发展资金（第二批）的通知</t>
  </si>
  <si>
    <t>冀财农【2020】78号</t>
  </si>
  <si>
    <t>项目资金整合用于脱贫攻坚</t>
  </si>
  <si>
    <t>基层农技推广体系改革于建设补贴</t>
  </si>
  <si>
    <t>地理标志农产品保护</t>
  </si>
  <si>
    <t>优势特色主导产业项目</t>
  </si>
  <si>
    <t>采购富硒有机肥2343.75吨</t>
  </si>
  <si>
    <t>特色种业项目</t>
  </si>
  <si>
    <t>改建马铃薯种薯网棚50栋</t>
  </si>
  <si>
    <t>仓储保险冷链设施建设</t>
  </si>
  <si>
    <t>家庭农场</t>
  </si>
  <si>
    <t>每个省、市级示范农场补助15万元，共补助11家农场。</t>
  </si>
  <si>
    <t>扶持合作社</t>
  </si>
  <si>
    <t>联合体促进农村产业融合</t>
  </si>
  <si>
    <t>生猪贷款贴息</t>
  </si>
  <si>
    <t>对年出栏500头以上规模养猪场2020年1月-12月贷款贴息2%。</t>
  </si>
  <si>
    <t>家庭牧场升级改造项目</t>
  </si>
  <si>
    <t>对承德天添乳业有限公司、承德三元晓雅奶牛养殖有限责任公司一牧场分公司粪污处理设施改造给予补贴。</t>
  </si>
  <si>
    <t xml:space="preserve">关于提前下达2020年中央财政林业改革发展资金预算指标的通知
</t>
  </si>
  <si>
    <t>冀财资环【2019】61号</t>
  </si>
  <si>
    <t>天然林停伐管护补助</t>
  </si>
  <si>
    <t>全县停伐管护补助发放面积160.0169万亩，11元/亩</t>
  </si>
  <si>
    <t>森林生态效益补偿补助</t>
  </si>
  <si>
    <t>全县森林生态效益补偿补助发放面积175.05万亩，11元/亩</t>
  </si>
  <si>
    <t xml:space="preserve">关于提前下达2020年省级财政林业改革发展资金预算指标的通知
</t>
  </si>
  <si>
    <t>冀财资环【2019】62号</t>
  </si>
  <si>
    <t>林业有害生物防治</t>
  </si>
  <si>
    <t>防治林业有害生物2.8万亩</t>
  </si>
  <si>
    <t>再造三个塞罕坝林场项目</t>
  </si>
  <si>
    <t>关于提前下达2020年省级财政林业改革发展资金预算指标的通知（张家口及承德坝上地区植树造林省级补助）</t>
  </si>
  <si>
    <t>张家口及承德坝上地区植树造林省级补助</t>
  </si>
  <si>
    <t>人工造林2200元/亩</t>
  </si>
  <si>
    <t>关于提前下达2020年省级财政林业改革发展资金预算指标的通知（森林生态效益补偿）</t>
  </si>
  <si>
    <t>关于下达2020年省级财政林业改革发展资金（第二批）的通知</t>
  </si>
  <si>
    <t>冀财资环【2020】22号</t>
  </si>
  <si>
    <t>围场满族蒙古族自治县2020年省财政湿地保护建设项目</t>
  </si>
  <si>
    <t xml:space="preserve">关于下达2020年中央财政林业改革发展资金的通知（贫困县安排数）
</t>
  </si>
  <si>
    <t>冀财资环【2020】56号</t>
  </si>
  <si>
    <t>造林补助（深度贫困县不带任务）</t>
  </si>
  <si>
    <t>森林抚育补助</t>
  </si>
  <si>
    <t>森林抚育补助（退耕到期还生态林）</t>
  </si>
  <si>
    <t>森林抚育补助（深度贫困县不带任务）</t>
  </si>
  <si>
    <t>林木良种培育补助</t>
  </si>
  <si>
    <t>国家级自然保护区补助</t>
  </si>
  <si>
    <t>湿地保护修复补助</t>
  </si>
  <si>
    <t>林业科技推广示范补助</t>
  </si>
  <si>
    <t>林业有害生物防治补助</t>
  </si>
  <si>
    <t>国家重点野生动植物保护补助</t>
  </si>
  <si>
    <t>提前下达2020年中央农村综合改革转移支付预算的通知</t>
  </si>
  <si>
    <t>冀财农【2019】144号</t>
  </si>
  <si>
    <t>杨家湾至旺水泉村农村道路建设项目</t>
  </si>
  <si>
    <t>关于调整2020年中央农村综合改革转移支付预算的通知</t>
  </si>
  <si>
    <t>冀财农【2020】84号</t>
  </si>
  <si>
    <t>冀财农【2020】85号</t>
  </si>
  <si>
    <t>关于提前下达省级农村综合改革转移支付预算的通知</t>
  </si>
  <si>
    <t>冀财农【2019】147号</t>
  </si>
  <si>
    <t>按三级公路标准，道路12.496公里。</t>
  </si>
  <si>
    <t>杨家湾至旺水泉村农村道路建设项目（贫困村151、非贫困村5）</t>
  </si>
  <si>
    <t>关于下达2020年省级农村综合改革转移支付资金的通知</t>
  </si>
  <si>
    <t>冀财农【2020】26号</t>
  </si>
  <si>
    <t>关于提前下达2020年中央农业资源及生态保护补助资金预算的通知</t>
  </si>
  <si>
    <t>冀财农【2019】153号</t>
  </si>
  <si>
    <t>中央农业资源及生态保护补助</t>
  </si>
  <si>
    <t>1、饲草种植：对集中连片种植燕麦、草木樨高产优质人工饲草进行补贴。
2、草食畜养殖场建设与改造提升：其一：对2018年底在册建档立卡贫困户草食家畜圈舍建设与改造提升给予补贴。其二：对“塞罕坝牛”品种培育（冻精和胚胎、核心群养殖场育种设施设备）给予补贴。</t>
  </si>
  <si>
    <t xml:space="preserve">关于提前下达2020年省级大气污染防治（农业资源及生态保护）专项转移支付预算的通知
</t>
  </si>
  <si>
    <t>冀财农【2019】169号</t>
  </si>
  <si>
    <t>大气污染防治</t>
  </si>
  <si>
    <t>在县内牌楼乡及周边乡镇，以秸秆收集、加工、存放、运输体系建设为重点，充分利用农业生产废弃物，建设生物质燃料基地一处，重点补助生物质成型燃料及加工设备。项目建成后，项目区农作物秸秆离田利用率达到36%以上。，项目计划总投资359万元，企业自筹109万元（占比30.36%），财政补贴资金250万元，其中生物质成型燃料加工设备补助201万元，燃料补贴49万元。</t>
  </si>
  <si>
    <t xml:space="preserve">关于下达2020年省级大气污染防治（农业资源及生态保护）专项资金的通知
</t>
  </si>
  <si>
    <t>冀财农【2020】29号</t>
  </si>
  <si>
    <t>围场县2020年有机肥替代化肥试点工作项目</t>
  </si>
  <si>
    <t>5万亩中药材花卉的“高速沿线、棋塞线、围多线、御大线”公路两侧结构调整示范区内，参与有机肥替代化肥试点，且中药村、万寿菊示范种植面积不低于300亩、油葵油菜示范区不低于500亩的企业、合作社或家庭农场。资金主要用于实施主体就地就近积造施用有机肥，适当配套相关设施。主要包括有机肥原料生产积造、田间施用、收集运输，有机肥替代化肥技术配套相关设施设备购置等。</t>
  </si>
  <si>
    <t>关于下达2020年中央农业资源及生态保护补助资金（第二批）的通知</t>
  </si>
  <si>
    <t>冀财农【2020】81号</t>
  </si>
  <si>
    <t>油坊至胡家杖子农村道路建设项目</t>
  </si>
  <si>
    <t>2020年围场县桥梁建设项目（贫困村）</t>
  </si>
  <si>
    <t>关于下达2021年中央农业资源及生态保护补助资金（第二批）的通知</t>
  </si>
  <si>
    <t>邢家营至育太和农村道路建设项目</t>
  </si>
  <si>
    <t>关于下达2022年中央农业资源及生态保护补助资金（第二批）的通知</t>
  </si>
  <si>
    <t>2020年耕地轮作制度试点项目</t>
  </si>
  <si>
    <t>马铃薯与杂粮杂豆等 作物轮作，面积10.6万亩</t>
  </si>
  <si>
    <t>耕地质量保护提升</t>
  </si>
  <si>
    <t>开展取土化验和耕地质量等级评价工作，完善县域耕地资源管理信息系统。采集分析土壤样品60个。</t>
  </si>
  <si>
    <t xml:space="preserve">关于提前下达2020年中央财政林业草原生态保护恢复资金预算指标的通知（贫困县安排数）
</t>
  </si>
  <si>
    <t>冀财资环【2019】56号</t>
  </si>
  <si>
    <t>2020年退化草地修复治理</t>
  </si>
  <si>
    <t>草原有害生物防治</t>
  </si>
  <si>
    <t>防治草原有害生物灾害面积40万亩</t>
  </si>
  <si>
    <t xml:space="preserve">关于提前下达2020年中央财政林业草原生态保护恢复资金预算指标的通知（完善退耕还林政策补助）
</t>
  </si>
  <si>
    <t>完善退耕还林政策补助</t>
  </si>
  <si>
    <t>全县110367.7亩退耕还林政策资金补贴。90元/亩。</t>
  </si>
  <si>
    <t xml:space="preserve">关于提前下达2020年中央财政林业草原生态保护恢复资金预算指标的通知（全面停止天然林商业性采伐）
</t>
  </si>
  <si>
    <t>全面停止天然林商业性采伐</t>
  </si>
  <si>
    <t>对国有滦河林场天然林5.17万亩的停伐补助</t>
  </si>
  <si>
    <t xml:space="preserve">关于下达2020年中央财政林业草原生态保护恢复资金的通知（生态护林员补助）
</t>
  </si>
  <si>
    <t>冀财资环【2020】40号</t>
  </si>
  <si>
    <t>生态护林员补助</t>
  </si>
  <si>
    <t>在全县选聘生态护林员2102人。</t>
  </si>
  <si>
    <t xml:space="preserve">关于下达2020年中央财政林业草原生态保护恢复资金的通知
</t>
  </si>
  <si>
    <t>冀财资环【2020】54号</t>
  </si>
  <si>
    <t>草原生态保护修复治理补助</t>
  </si>
  <si>
    <t>提前下达2020年中央水库移民后期扶持基金预算的通知</t>
  </si>
  <si>
    <t>冀财农【2019】129号</t>
  </si>
  <si>
    <t>围场县2020年中央水库移民后期扶持基金</t>
  </si>
  <si>
    <t>移民直补每人/年600元</t>
  </si>
  <si>
    <t>移民办</t>
  </si>
  <si>
    <t>提前下达2020年省级水库移民后期扶持基金预算的通知</t>
  </si>
  <si>
    <t>冀财农【2019】141号</t>
  </si>
  <si>
    <t>围场县2020年省级水库移民后期扶持基金</t>
  </si>
  <si>
    <t>美丽家园建设项目和生产开发及配套设施项目</t>
  </si>
  <si>
    <t>关于下达2020年中央水库移民扶持基金预算的通知</t>
  </si>
  <si>
    <t>冀财农【2020】74号</t>
  </si>
  <si>
    <t>围场县2020年度中央水库移民后期扶持基金项目（二批）四道沟乡林果产业综合治理一期工程</t>
  </si>
  <si>
    <t>关于下达2020年省级水库移民扶持基金的通知</t>
  </si>
  <si>
    <t>冀财农【2020】76号</t>
  </si>
  <si>
    <t>围场县2020年省级水库移民后期扶持基金项目（二批）富城子村巷道硬化工程</t>
  </si>
  <si>
    <t>关于提前下达2020年大中型水库移民后期扶持资金预算的通知</t>
  </si>
  <si>
    <t>冀财农【2019】135号</t>
  </si>
  <si>
    <t>围场县2020年大中型水库移民后期扶持资金</t>
  </si>
  <si>
    <t>提前下达2020年省级财政扶贫专项资金(驻村工作队综合经费)</t>
  </si>
  <si>
    <t>冀财农[2019]150号</t>
  </si>
  <si>
    <t>农业股</t>
  </si>
  <si>
    <t>省级驻村工作队综合经费</t>
  </si>
  <si>
    <t>保障省级39个、部级1个驻村工作队综合经费</t>
  </si>
  <si>
    <t>关于下达2020年市级财政专项扶贫资金的通知</t>
  </si>
  <si>
    <t>承财农[2020]13号</t>
  </si>
  <si>
    <t>市级驻村工作组经费</t>
  </si>
  <si>
    <t>保障市级40个驻村工作队综合经费</t>
  </si>
  <si>
    <t>围财预[2020]6号</t>
  </si>
  <si>
    <t>县级</t>
  </si>
  <si>
    <t>县级驻村工作组经费</t>
  </si>
  <si>
    <t>保障县级225个驻村工作队综合经费</t>
  </si>
  <si>
    <t>围财农[2020]25号</t>
  </si>
  <si>
    <t>防贫保险金</t>
  </si>
  <si>
    <t>防贫保险</t>
  </si>
  <si>
    <t>天津市对口帮扶项目资金</t>
  </si>
  <si>
    <t>对口帮扶</t>
  </si>
  <si>
    <t>第二批村级光伏扶贫电站项目</t>
  </si>
  <si>
    <t>东西部扶贫协作消费扶贫项目</t>
  </si>
  <si>
    <t>召开产品推介会，打造承德山水品牌影响力，宣传提高围场农产品品质，提升消费扶贫水平</t>
  </si>
  <si>
    <t>供销社</t>
  </si>
  <si>
    <t>城子镇中心卫生院建设项目</t>
  </si>
  <si>
    <t>新建城子镇中心卫生院业务楼1栋，建筑面积1005.25㎡</t>
  </si>
  <si>
    <t>卫健局</t>
  </si>
  <si>
    <t>甘沟口至南山咀农村道路建设项目</t>
  </si>
  <si>
    <t>按三级公路标准改造10.375公里，路基宽7.5米，沥青路面宽6.5米。</t>
  </si>
  <si>
    <t>天津市项目管理费</t>
  </si>
  <si>
    <t>用于扶贫协作项目计划编制、项目评估、检查验收、成果宣传、档案管理、公告公示、资金管理等方面的经费开支。</t>
  </si>
  <si>
    <t>扶贫办</t>
  </si>
  <si>
    <t>武清区对口帮扶项目资金</t>
  </si>
  <si>
    <t>贫困劳动力引导性培训</t>
  </si>
  <si>
    <t>利用天津武清区帮扶资金，以贫困劳动力为主组织引导性培训。到2020年8月底前培训建档立卡贫困劳动力（包含脱贫享受政策的贫困劳动力）不少于600人次，培训后能够达到转变就业观念，提升就业主动性目的。</t>
  </si>
  <si>
    <t>人社局</t>
  </si>
  <si>
    <t>贫困劳动力就业技能培训</t>
  </si>
  <si>
    <t>利用天津武清区帮扶资金，以贫困劳动力为主组织2次技能培训。 到2020年8月底前培训贫困劳动力（包含脱贫享受政策的贫困劳动力）不少于250人，培训后贫困劳动力整体就业率不能低于90%。</t>
  </si>
  <si>
    <t>围场武清招聘会</t>
  </si>
  <si>
    <t>年内计划组织专场招聘会6次，参加招聘会贫困人口不少于500人。</t>
  </si>
  <si>
    <t>致富带头人培训项目</t>
  </si>
  <si>
    <t xml:space="preserve">    培训贫困村村级带头人和致富能人人数165人，确保30%以上受训人员实现创业增产，巩固脱贫攻坚成效，带动贫困户（含已脱贫享受政策户）增收脱贫。</t>
  </si>
  <si>
    <t>专技人才培训电商培训项目</t>
  </si>
  <si>
    <t>发掘和培养我县电子商务复合型人才，拓展扶贫产品销售渠道、提高扶贫产品线上销售额，带动贫困户增收。主要培训对象为农村致富带头人、新农人、返乡创业大学生、、电商企业、扶贫企业销售人员、种养大户、营销大户、农民专业合作社、县域电商综合服务商中高层管理人员、电商服务站点人员及电商服务企业人员。通过线下+线上双模式，培训电商新模式新理念。</t>
  </si>
  <si>
    <t>党政干部培训项目</t>
  </si>
  <si>
    <t>预计7月中下旬，分两批次，组织村干部、党政干部、拔尖人才等100人左右，赴天津武清区开展培训。</t>
  </si>
  <si>
    <t>组织部</t>
  </si>
  <si>
    <t>残疾人帮扶项目</t>
  </si>
  <si>
    <t>贫困残疾人辅具采购项目60台电动轮椅，2台智能肌力训练仪</t>
  </si>
  <si>
    <t>残联</t>
  </si>
  <si>
    <t>大良镇帮扶项目资金</t>
  </si>
  <si>
    <t>克勒沟镇大苇子沟村多功能储窖建设项目</t>
  </si>
  <si>
    <t>储窖内墙喷涂保温层2000平方米、厚度5cm,安装及购置地秤一套</t>
  </si>
  <si>
    <t>克勒沟镇</t>
  </si>
  <si>
    <t>大黄堡镇帮扶项目资金</t>
  </si>
  <si>
    <t>扣花营村圈舍完善项目</t>
  </si>
  <si>
    <t>项目计划总投资20万元，新砌护坡585平方米。</t>
  </si>
  <si>
    <t>哈里哈乡</t>
  </si>
  <si>
    <t>白古屯镇帮扶项目资金</t>
  </si>
  <si>
    <t>山体式马铃薯储藏窖</t>
  </si>
  <si>
    <t>利用康家窝铺村1组村民居住地南部空闲地5亩，依附西山山体建造面积1500平方米，储藏量2000吨的马铃薯储藏窖1处。</t>
  </si>
  <si>
    <t>朝阳地镇</t>
  </si>
  <si>
    <t>河北屯镇帮扶项目资金</t>
  </si>
  <si>
    <t>沙里把农业产业发展中心项目（二期）</t>
  </si>
  <si>
    <t>沙里把村农业产业发展中心项目（二期）,新建冷库一处、新建库房一处，购置农副产品加工、包装设备等。</t>
  </si>
  <si>
    <t>棋盘山镇</t>
  </si>
  <si>
    <t>下朱庄街道办事处帮扶项目资金</t>
  </si>
  <si>
    <t>龙头山镇克字村中草药及农副产品加工工厂项目</t>
  </si>
  <si>
    <t>在龙头山镇克字村一组新建中草药及农副产品加工厂房一处，占地700平方米，设置两条流水线，一条用于烘干金莲花和蘑菇等中草药和农副产品，另一条用于小米等杂粮深加工并进行包装。</t>
  </si>
  <si>
    <t>龙头山镇</t>
  </si>
  <si>
    <t>大孟庄镇帮扶项目资金</t>
  </si>
  <si>
    <t>半截塔镇设施农业产业园项目</t>
  </si>
  <si>
    <t>建设60*8.6m的冷棚9个。</t>
  </si>
  <si>
    <t>半截塔镇</t>
  </si>
  <si>
    <t>城关镇帮扶项目资金</t>
  </si>
  <si>
    <t>大头山乡前怀村2020年蔬菜产业示范基地建设项目</t>
  </si>
  <si>
    <t>建设冷棚10亩</t>
  </si>
  <si>
    <t>大头山乡</t>
  </si>
  <si>
    <t>崔黄口镇帮扶项目资金</t>
  </si>
  <si>
    <t>海字村发展特色经济作物种植园项目</t>
  </si>
  <si>
    <t xml:space="preserve">  1、租用耕地12.66亩，主要种植苍术、五味子、金红苹果等特色经济作物。
   2、实施水利配套工程，安装水泵1台，铺设引水管道500米。</t>
  </si>
  <si>
    <t>黄土坎乡</t>
  </si>
  <si>
    <t>杨村街道办事处帮扶项目资金</t>
  </si>
  <si>
    <t>朝阳湾镇五间房村林木种苗基地建设项目</t>
  </si>
  <si>
    <t>阳湾镇五间房村林木种苗基地建设项目，流转土地34.21亩，种植油松20万株、五角枫5万株。</t>
  </si>
  <si>
    <t>朝阳湾镇</t>
  </si>
  <si>
    <t>河北省纳入扶贫资金总台账的资金清单</t>
  </si>
  <si>
    <t>序号</t>
  </si>
  <si>
    <t>重点生态功能区转移支付</t>
  </si>
  <si>
    <t>县级基本财力保障机制奖补资金</t>
  </si>
  <si>
    <t>老少边地区转移支付（不含专项扶贫资金）</t>
  </si>
  <si>
    <t>城乡义务教育补助经费</t>
  </si>
  <si>
    <t>农村义务教育薄弱学校改造补助资金</t>
  </si>
  <si>
    <t>改善普通高中学校办学条件补助资金</t>
  </si>
  <si>
    <t>现代职业教育质量提升计划专项资金</t>
  </si>
  <si>
    <t>少数民族地区特殊教育补助</t>
  </si>
  <si>
    <t>学生资助补助经费</t>
  </si>
  <si>
    <t>公共服务体系建设专项资金（中央部门部分重点项目）</t>
  </si>
  <si>
    <t>旅游发展基金</t>
  </si>
  <si>
    <t>农村环境连片整治示范资金</t>
  </si>
  <si>
    <t>车辆购置税收入补助地方用于一般公路建设项目资金（支持农村公路部分）</t>
  </si>
  <si>
    <t>产粮大县奖励资金</t>
  </si>
  <si>
    <t>生猪（牛羊）调出大县奖励资金（省级统筹部分）</t>
  </si>
  <si>
    <t>服务业发展专项资金（支持新农村现代流通服务</t>
  </si>
  <si>
    <t>预算内基本建设投资用于“三农”建设部分（不包括重大引调水工程、重点水源工程、江河湖泊治理骨干重大工程、跨界河流开发治理工程、新建大型灌区、大中型灌区续建配套和节水改造、大中型病险水库水闸除险加固、生态建设方面的支出）</t>
  </si>
  <si>
    <t>电信普遍服务补助资金</t>
  </si>
  <si>
    <t>预算内基本建设投资用于易地扶贫搬迁部分</t>
  </si>
  <si>
    <t>可再生能源电价附加用于光伏扶贫部分</t>
  </si>
  <si>
    <t>环境污染治理专项资金（用于农村环境综合整治部分）</t>
  </si>
  <si>
    <t>省级新增建设用地土地有偿使用费安排的高标准基本农田建设补助资金</t>
  </si>
  <si>
    <t>财政专项扶贫资金</t>
  </si>
  <si>
    <t>水利发展资金</t>
  </si>
  <si>
    <t>农业生产发展资金</t>
  </si>
  <si>
    <t>林业改革发展资金（不包括省级世行贷款项目部分、2016年已下达的省级太行山绿化项目补助、省级森林生态效益补偿资金、省级国有林场改革资金）</t>
  </si>
  <si>
    <t>农业综合开发补助资金</t>
  </si>
  <si>
    <t>农村综合改革转移支付资金</t>
  </si>
  <si>
    <t>中央专项彩票公益金支持扶贫资金</t>
  </si>
  <si>
    <t>农业资源及生态保护补助资金（对农民的直接补贴除外）</t>
  </si>
  <si>
    <t>林业生态保护恢复资金</t>
  </si>
  <si>
    <t>水库移民扶持基金</t>
  </si>
  <si>
    <t>大中型水库移民后期扶持资金</t>
  </si>
  <si>
    <t>土地整治工作专项资金</t>
  </si>
  <si>
    <t>易地扶贫搬迁资金（不含预算内基本建设资金安排部分）</t>
  </si>
  <si>
    <t>农村新民居建设专项资金</t>
  </si>
  <si>
    <t>东西协作和对口帮扶资金（用于扶贫的财政资金）</t>
  </si>
  <si>
    <t>农村危房改造补助资金</t>
  </si>
  <si>
    <t>城乡居民基本养老保险补助经费</t>
  </si>
  <si>
    <t>城乡居民医疗保险转移支付</t>
  </si>
  <si>
    <t>困难群众补助资金</t>
  </si>
  <si>
    <t>就业补助资金</t>
  </si>
  <si>
    <t>残疾人事业发展补助资金</t>
  </si>
  <si>
    <t>公共卫生服务补助资金</t>
  </si>
  <si>
    <t>基本药物制度补助资金</t>
  </si>
  <si>
    <t>医疗救助补助资金</t>
  </si>
  <si>
    <t>深度贫困村无害化卫生厕所改造资金</t>
  </si>
  <si>
    <t>深度贫困村卫生室建设专项资金</t>
  </si>
  <si>
    <t>农业保险保费补贴</t>
  </si>
  <si>
    <t xml:space="preserve">涉农整合资金 </t>
  </si>
  <si>
    <t>资金类别</t>
  </si>
  <si>
    <t>从下拉菜单中选择序号，序号对应内容详见附表2</t>
  </si>
  <si>
    <t>上级资金详细名称</t>
  </si>
  <si>
    <t>上级资金文号</t>
  </si>
  <si>
    <t>下拉菜单中选择中央、省级、市级、县级、对口帮扶</t>
  </si>
  <si>
    <t>上级资金来文金额</t>
  </si>
  <si>
    <t>资金安排的项目名称</t>
  </si>
  <si>
    <t>项目批复或安排使用的资金额</t>
  </si>
  <si>
    <t>项目建设内容            （或补贴标准）</t>
  </si>
  <si>
    <t>项目的详细建设内容，补贴类项目说明项目补贴内容及标准</t>
  </si>
  <si>
    <t>项目实施进度</t>
  </si>
  <si>
    <t>截止报表日，项目进展情况</t>
  </si>
  <si>
    <t>财政拨付金额</t>
  </si>
  <si>
    <t>截止报表日，财政已经拨付到项目的金额</t>
  </si>
  <si>
    <t>围场县2020年度扶贫资金总台账</t>
  </si>
  <si>
    <t>填报时间：2020年7月20日</t>
  </si>
  <si>
    <t>是否
直达</t>
  </si>
  <si>
    <t>资金类别（49项）</t>
  </si>
  <si>
    <t>主管
股室</t>
  </si>
  <si>
    <t>总计</t>
  </si>
  <si>
    <t>预算股小计</t>
  </si>
  <si>
    <r>
      <rPr>
        <sz val="10"/>
        <color theme="1"/>
        <rFont val="宋体"/>
        <charset val="134"/>
      </rPr>
      <t>河北省财政厅关于提前下达2020年</t>
    </r>
    <r>
      <rPr>
        <b/>
        <sz val="10"/>
        <color theme="1"/>
        <rFont val="宋体"/>
        <charset val="134"/>
      </rPr>
      <t>重点生态功能区</t>
    </r>
    <r>
      <rPr>
        <sz val="10"/>
        <color theme="1"/>
        <rFont val="宋体"/>
        <charset val="134"/>
      </rPr>
      <t>转移支付预算的通知</t>
    </r>
  </si>
  <si>
    <t>冀财预[2019]65号</t>
  </si>
  <si>
    <t>预算股</t>
  </si>
  <si>
    <t>否</t>
  </si>
  <si>
    <t>是</t>
  </si>
  <si>
    <t>已纳入</t>
  </si>
  <si>
    <r>
      <rPr>
        <sz val="10"/>
        <color theme="1"/>
        <rFont val="宋体"/>
        <charset val="134"/>
      </rPr>
      <t>河北省财政厅下达2020年省对市县</t>
    </r>
    <r>
      <rPr>
        <b/>
        <sz val="10"/>
        <color theme="1"/>
        <rFont val="宋体"/>
        <charset val="134"/>
      </rPr>
      <t>重点生态功能区</t>
    </r>
    <r>
      <rPr>
        <sz val="10"/>
        <color theme="1"/>
        <rFont val="宋体"/>
        <charset val="134"/>
      </rPr>
      <t>转移支付预算</t>
    </r>
  </si>
  <si>
    <t>冀财预[2020]31号</t>
  </si>
  <si>
    <t>未纳入</t>
  </si>
  <si>
    <t>扶贫监控平台无此资金</t>
  </si>
  <si>
    <r>
      <rPr>
        <sz val="10"/>
        <rFont val="宋体"/>
        <charset val="134"/>
      </rPr>
      <t>河北省财政厅下达2020年省对市县</t>
    </r>
    <r>
      <rPr>
        <b/>
        <sz val="10"/>
        <rFont val="宋体"/>
        <charset val="134"/>
      </rPr>
      <t>重点生态功能区</t>
    </r>
    <r>
      <rPr>
        <sz val="10"/>
        <rFont val="宋体"/>
        <charset val="134"/>
      </rPr>
      <t>转移支付预算（直达部分）</t>
    </r>
  </si>
  <si>
    <t>冀财预[2020]29号</t>
  </si>
  <si>
    <r>
      <rPr>
        <sz val="10"/>
        <color theme="1"/>
        <rFont val="宋体"/>
        <charset val="134"/>
      </rPr>
      <t>关于提前下达2020年省对下财力性转移支付的通知--</t>
    </r>
    <r>
      <rPr>
        <b/>
        <sz val="10"/>
        <color theme="1"/>
        <rFont val="宋体"/>
        <charset val="134"/>
      </rPr>
      <t>县级基本财力保障机制奖补资金部分</t>
    </r>
  </si>
  <si>
    <t>冀财预[2019]67号</t>
  </si>
  <si>
    <r>
      <rPr>
        <sz val="10"/>
        <color theme="1"/>
        <rFont val="宋体"/>
        <charset val="134"/>
      </rPr>
      <t>河北省财政厅关于预拨2020年省对下财力性转移支付资金预算的通知--</t>
    </r>
    <r>
      <rPr>
        <b/>
        <sz val="10"/>
        <color theme="1"/>
        <rFont val="宋体"/>
        <charset val="134"/>
      </rPr>
      <t>县级基本财力保障机制奖补资金部分</t>
    </r>
  </si>
  <si>
    <t>冀财预[2020]13号</t>
  </si>
  <si>
    <r>
      <rPr>
        <sz val="10"/>
        <color theme="1"/>
        <rFont val="宋体"/>
        <charset val="134"/>
      </rPr>
      <t>河北省财政厅调整2020年省对下财力性转移支付资金预算--</t>
    </r>
    <r>
      <rPr>
        <b/>
        <sz val="10"/>
        <color theme="1"/>
        <rFont val="宋体"/>
        <charset val="134"/>
      </rPr>
      <t>县级基本财力保障机制奖补资金部分</t>
    </r>
  </si>
  <si>
    <t>冀财预[2020]36号</t>
  </si>
  <si>
    <r>
      <rPr>
        <sz val="10"/>
        <rFont val="宋体"/>
        <charset val="134"/>
      </rPr>
      <t>河北省财政厅下达2020年省对下财力性转移支付直达资金预算--</t>
    </r>
    <r>
      <rPr>
        <b/>
        <sz val="10"/>
        <rFont val="宋体"/>
        <charset val="134"/>
      </rPr>
      <t>县级基本财力保障机制奖补资金部分</t>
    </r>
  </si>
  <si>
    <t>冀财预[2020]37号</t>
  </si>
  <si>
    <r>
      <rPr>
        <sz val="10"/>
        <rFont val="宋体"/>
        <charset val="134"/>
      </rPr>
      <t>河北省财政厅下达特殊转移支付有关资金预算</t>
    </r>
    <r>
      <rPr>
        <b/>
        <sz val="10"/>
        <rFont val="宋体"/>
        <charset val="134"/>
      </rPr>
      <t>--县级基本财力保障机制奖补资金</t>
    </r>
  </si>
  <si>
    <t>冀财预[2020]30号</t>
  </si>
  <si>
    <r>
      <rPr>
        <sz val="10"/>
        <color theme="1"/>
        <rFont val="宋体"/>
        <charset val="134"/>
      </rPr>
      <t>关于提前下达2020年</t>
    </r>
    <r>
      <rPr>
        <b/>
        <sz val="10"/>
        <color theme="1"/>
        <rFont val="宋体"/>
        <charset val="134"/>
      </rPr>
      <t>产粮大县</t>
    </r>
    <r>
      <rPr>
        <sz val="10"/>
        <color theme="1"/>
        <rFont val="宋体"/>
        <charset val="134"/>
      </rPr>
      <t>奖励资金预算的通知</t>
    </r>
  </si>
  <si>
    <t>冀财建[2019]276号</t>
  </si>
  <si>
    <t>县级财力统筹使用</t>
  </si>
  <si>
    <r>
      <rPr>
        <sz val="10"/>
        <color theme="1"/>
        <rFont val="宋体"/>
        <charset val="134"/>
      </rPr>
      <t>河北省财政厅下达2020年省对下财力性转移支付直达资金预算</t>
    </r>
    <r>
      <rPr>
        <b/>
        <sz val="10"/>
        <color theme="1"/>
        <rFont val="宋体"/>
        <charset val="134"/>
      </rPr>
      <t>--均衡性转移支付</t>
    </r>
  </si>
  <si>
    <t>在扶贫监测平台，但不属于49项</t>
  </si>
  <si>
    <r>
      <rPr>
        <sz val="10"/>
        <color theme="1"/>
        <rFont val="宋体"/>
        <charset val="134"/>
      </rPr>
      <t>河北省财政厅提前下达2020年</t>
    </r>
    <r>
      <rPr>
        <b/>
        <sz val="10"/>
        <color theme="1"/>
        <rFont val="宋体"/>
        <charset val="134"/>
      </rPr>
      <t>民族地区转移支付</t>
    </r>
    <r>
      <rPr>
        <sz val="10"/>
        <color theme="1"/>
        <rFont val="宋体"/>
        <charset val="134"/>
      </rPr>
      <t>预算</t>
    </r>
  </si>
  <si>
    <t>冀财预[2019]64号</t>
  </si>
  <si>
    <r>
      <rPr>
        <sz val="10"/>
        <rFont val="宋体"/>
        <charset val="134"/>
      </rPr>
      <t>下达2020年省对市县</t>
    </r>
    <r>
      <rPr>
        <b/>
        <sz val="10"/>
        <rFont val="宋体"/>
        <charset val="134"/>
      </rPr>
      <t>民族地区转移支付</t>
    </r>
    <r>
      <rPr>
        <sz val="10"/>
        <rFont val="宋体"/>
        <charset val="134"/>
      </rPr>
      <t>预算（直达资金）</t>
    </r>
  </si>
  <si>
    <t>冀财预[2020]28号</t>
  </si>
  <si>
    <r>
      <rPr>
        <sz val="10"/>
        <rFont val="宋体"/>
        <charset val="134"/>
      </rPr>
      <t>河北省财政厅关于下达</t>
    </r>
    <r>
      <rPr>
        <b/>
        <sz val="10"/>
        <rFont val="宋体"/>
        <charset val="134"/>
      </rPr>
      <t>抗疫特别国债</t>
    </r>
    <r>
      <rPr>
        <sz val="10"/>
        <rFont val="宋体"/>
        <charset val="134"/>
      </rPr>
      <t>资金支出预算的通知</t>
    </r>
  </si>
  <si>
    <t>冀财预[2020]40号</t>
  </si>
  <si>
    <t>抗疫特别国债基金支出，在扶贫监测平台，但不属于49项</t>
  </si>
  <si>
    <t>河北省财政厅关于提前下达2020年土地指标跨省域调剂收入安排的支出预算的通知</t>
  </si>
  <si>
    <t>冀财综[2019]30号</t>
  </si>
  <si>
    <t>经建股小计</t>
  </si>
  <si>
    <t>一般债券用于易地扶贫搬迁项目</t>
  </si>
  <si>
    <t>冀财债【2020】34号</t>
  </si>
  <si>
    <t>经建股</t>
  </si>
  <si>
    <t>关于下达2020年中央农村环境整治资金</t>
  </si>
  <si>
    <t>承财资环﹝2020﹞2号</t>
  </si>
  <si>
    <t>围场满族蒙古族自治县2020年农村环境整治（一期)</t>
  </si>
  <si>
    <t>本期工程涉及朝阳湾镇、杨家湾乡8个村庄，共建设一体化污水处理设备8套；铺设到户分支管网；建设16个公共厕所；建设1座日处理能力10吨的生活垃圾热解气化炉，并配套附属设施；建设8个村级粪污收集处理中心，总容积4950立方米；配备小型清理粪污装载机8台。</t>
  </si>
  <si>
    <t>项目建议书、可行性研究报告已完成专家评审并得到了县行政审批局的批复，初步设计完成了专家评审，根据专家意见正在进行调整，预算已编制完成</t>
  </si>
  <si>
    <t>环保局</t>
  </si>
  <si>
    <t>省厅关于下达 2020年中央农村环境整治资金（第二批）的通知</t>
  </si>
  <si>
    <t>冀财资环【2020】23号</t>
  </si>
  <si>
    <t>围场满族蒙古族自治县2020年农村环境整治（二期)</t>
  </si>
  <si>
    <t>本期工程建设农村生活污水支管网长度8.7公里，相应配套建设收集井、检查井等；生活垃圾热解气化设施3座，日处理能力10吨，配套附属设施；建设村级粪污收储中心17750立方米，配备清粪用小型装载机53台</t>
  </si>
  <si>
    <t>国资股小计</t>
  </si>
  <si>
    <t>关于提前下达中央财政农业保险保费补贴2020年预算指标的通知</t>
  </si>
  <si>
    <t>冀财金【2019】52号</t>
  </si>
  <si>
    <t>国资股</t>
  </si>
  <si>
    <t>农业保险</t>
  </si>
  <si>
    <t>正在实施</t>
  </si>
  <si>
    <t>关于提前下达2020年农业保险保费补贴省级资金的通知</t>
  </si>
  <si>
    <t>冀财金【2019】55号</t>
  </si>
  <si>
    <t>社保股小计</t>
  </si>
  <si>
    <t>困难群众救助补助</t>
  </si>
  <si>
    <t>冀财社（2019）117号</t>
  </si>
  <si>
    <t>社保股</t>
  </si>
  <si>
    <t>农村低保</t>
  </si>
  <si>
    <t>240元/月</t>
  </si>
  <si>
    <t>项目进行中</t>
  </si>
  <si>
    <t>民政局</t>
  </si>
  <si>
    <t>特困人员供养</t>
  </si>
  <si>
    <t>分散6240元/年、
集中6240元/年
半自理护理补贴207/月
完全不能自理护理补贴276/月
能自理护理补贴138/月</t>
  </si>
  <si>
    <t>项目已落实</t>
  </si>
  <si>
    <t>临时救助</t>
  </si>
  <si>
    <t>急难型救助标准原则上不得超过本
县12个月城镇低保标准。支出型每人给予1-2月城市低保标准，最高不超过2000元，特困对象最高不超过3000元</t>
  </si>
  <si>
    <t>流浪乞讨</t>
  </si>
  <si>
    <t>用于生活无着落的流浪
乞讨人员主动求救助、
生活救助、医疗救治、返乡救助、临时安置等救助保护支出</t>
  </si>
  <si>
    <t>孤儿补助</t>
  </si>
  <si>
    <t>1000元/月</t>
  </si>
  <si>
    <t>冀财社（2019）119号</t>
  </si>
  <si>
    <t>困难残疾人生活补
贴护理补贴</t>
  </si>
  <si>
    <t>生活补贴66元/月
护理补贴60元/月</t>
  </si>
  <si>
    <t>分散5640元/年、
集中6000元/年
半自理护理补贴207/月
完全不能自理护理补贴276/月
能自理护理补贴138/月</t>
  </si>
  <si>
    <t>中央医疗救助补助资金（疾病应急救助）</t>
  </si>
  <si>
    <t>冀财社[2019]126号</t>
  </si>
  <si>
    <t>用于资助城乡困难群众参加基本医疗保险，并对其难以负担的个人自负费用给予补助</t>
  </si>
  <si>
    <t>项目正在筹备进行中</t>
  </si>
  <si>
    <t>医疗保障局</t>
  </si>
  <si>
    <t>中央医疗救助补助资金第一批</t>
  </si>
  <si>
    <t>冀财社[2019]116号</t>
  </si>
  <si>
    <t>部分资金到位正在对困难群众所享受的政策待遇进行救助</t>
  </si>
  <si>
    <t>中央医疗救助补助资金第二批</t>
  </si>
  <si>
    <t>冀财社[2019]130号</t>
  </si>
  <si>
    <t>省级医疗救助补助资金</t>
  </si>
  <si>
    <t>冀财社[2019]101号</t>
  </si>
  <si>
    <t>省级医疗救助补助资金提高</t>
  </si>
  <si>
    <t>冀财社[2019]93号</t>
  </si>
  <si>
    <t>用于救助城乡困难群众难以负担的个人自负费用给予补助</t>
  </si>
  <si>
    <t>资金全部到位正在按着困难群众所享受的政策待遇进行救助</t>
  </si>
  <si>
    <t>关于提前下达2020年省级城乡居民养老保险补助资金预算指标的通知</t>
  </si>
  <si>
    <t>冀财社﹝2019﹞88号</t>
  </si>
  <si>
    <t>城乡居民养老保险贫困人员、重度残疾人员省级代缴</t>
  </si>
  <si>
    <t>每人每年补贴66.7元</t>
  </si>
  <si>
    <t>冀财社【2019】110号</t>
  </si>
  <si>
    <t>残疾人家庭无障碍改造</t>
  </si>
  <si>
    <t>残疾人无障碍器具适配及设施安装项目  每户0.35万元共214户</t>
  </si>
  <si>
    <t>项目进行中，6月12日招标</t>
  </si>
  <si>
    <t>县残联</t>
  </si>
  <si>
    <t>冀财社（2020）41号</t>
  </si>
  <si>
    <t>2020年中央财政困难群众救助补助资金</t>
  </si>
  <si>
    <t>困难群众救助补助资金（价格临时补贴补助）</t>
  </si>
  <si>
    <t>2020年中央财政困难群众救助补助资金（价格临时补贴补助）</t>
  </si>
  <si>
    <t>冀财社（2020）61号</t>
  </si>
  <si>
    <t>2020年中央财政困难群众救助补助资金预算（第二批）</t>
  </si>
  <si>
    <t>2020年中央城乡居民养老保险补助</t>
  </si>
  <si>
    <t>冀财社［2019］74号</t>
  </si>
  <si>
    <t>中央城乡居民养老保险补助</t>
  </si>
  <si>
    <t>调整2020年省级城乡居民养老保险补助</t>
  </si>
  <si>
    <t>冀财社［2020］46号</t>
  </si>
  <si>
    <t>2020年中央财政城乡居民基本养老保险补助经费预算的通知</t>
  </si>
  <si>
    <t>冀财社【2020】63号</t>
  </si>
  <si>
    <t>中央财政城乡居民基本养老保险补助经费</t>
  </si>
  <si>
    <t>2020年城乡居民基本养老保险补助</t>
  </si>
  <si>
    <t>冀财社【2020】62号</t>
  </si>
  <si>
    <t>2020年中央残疾人事业发展补助</t>
  </si>
  <si>
    <t>冀财社［2019］96号</t>
  </si>
  <si>
    <t>中央城乡居民基本医疗保险补助（第一批）</t>
  </si>
  <si>
    <t>冀财社［2019］114号</t>
  </si>
  <si>
    <t>城乡居民基本医疗保险补助</t>
  </si>
  <si>
    <t>关于明确城乡居民基本医疗保险补助资金中纳入直达资金管理</t>
  </si>
  <si>
    <t>冀财社【2020】58号</t>
  </si>
  <si>
    <t>省级就业补助资金</t>
  </si>
  <si>
    <t>冀财社［2019］99号</t>
  </si>
  <si>
    <t>就业补助</t>
  </si>
  <si>
    <t>就业局</t>
  </si>
  <si>
    <t>中央就业补助资金</t>
  </si>
  <si>
    <t>冀财社［2020］45号</t>
  </si>
  <si>
    <t>中央基本公共卫生服务补助</t>
  </si>
  <si>
    <t>冀财社［2019］128号</t>
  </si>
  <si>
    <t>公共卫生服务补助</t>
  </si>
  <si>
    <t>中央基本公共卫生服务补助资金（第二批）</t>
  </si>
  <si>
    <t>冀财社［2020］12号</t>
  </si>
  <si>
    <t>2020年度中央新型冠状病毒感染的肺炎疫情防控补助资金（第二批）</t>
  </si>
  <si>
    <t>冀财社［2020］23号</t>
  </si>
  <si>
    <t>2020年中央基本药物制度补助（基层医疗卫生机构407万、村卫生室104万）</t>
  </si>
  <si>
    <t>冀财社［2019］135号</t>
  </si>
  <si>
    <t>基本药物制度补助</t>
  </si>
  <si>
    <t>2020年新冠肺炎疫情防控补助结算</t>
  </si>
  <si>
    <t>冀财社【2020】69号</t>
  </si>
  <si>
    <t>提前下达2020年中央农村改造补助资金</t>
  </si>
  <si>
    <t>冀财社[2019]98号</t>
  </si>
  <si>
    <t>农村危房改造</t>
  </si>
  <si>
    <t>维修省级补助标准1万元/户，新建2.8万元/户，县级补助标准再省级补助标准基础上增加0.4万元/户，新建在省级标准基础上增加1.7万元/户</t>
  </si>
  <si>
    <t>项目已开工</t>
  </si>
  <si>
    <t>围场满族蒙古族自治县住房保障管理中心</t>
  </si>
  <si>
    <t>提前下达2020年省级农村改造补助资金</t>
  </si>
  <si>
    <t>冀财社[2019]108号</t>
  </si>
  <si>
    <t>2020年省级财政农村改造补助</t>
  </si>
  <si>
    <t>冀财社[2020]10号</t>
  </si>
  <si>
    <t>文</t>
  </si>
  <si>
    <t>关于提前下达中央2020年旅游发展基金补助地方项目资金预算的通知</t>
  </si>
  <si>
    <t>冀财教[2019]109号</t>
  </si>
  <si>
    <t>文行股</t>
  </si>
  <si>
    <t>立项实施中</t>
  </si>
  <si>
    <t>文广局</t>
  </si>
  <si>
    <t>关于提前下达2020年中央补助地方公共文化服务体系建设专项资金预算的通知</t>
  </si>
  <si>
    <t>冀财教[2019]134号</t>
  </si>
  <si>
    <t>戏曲进乡村</t>
  </si>
  <si>
    <t>贫困地区戏曲进乡村按照每个乡镇每年配送6场演出、每场演出补助5000元核定</t>
  </si>
  <si>
    <t>关于提前下达2020年城乡义务教育中央补助经费预算的通知（公用经费）</t>
  </si>
  <si>
    <t>冀财教[2019]110号</t>
  </si>
  <si>
    <t>义务教育公用经费</t>
  </si>
  <si>
    <t>小学685元/年/人，初中885元/年/人</t>
  </si>
  <si>
    <t>按季度拨付</t>
  </si>
  <si>
    <t>教体局</t>
  </si>
  <si>
    <t>关于提前下达2020年城乡义务教育中央补助经费预算的通知（家庭经济困难学生生活补助）</t>
  </si>
  <si>
    <t>家庭经济困难学生生活补助</t>
  </si>
  <si>
    <t>学补助寄宿生生活费标准1000元/生，初中补助寄宿生生活费标准1250元/生；自2019年秋建档立卡学生中非寄宿生纳入资助范围，小学补助标准500元/生，初中补助标准625元/生</t>
  </si>
  <si>
    <t>按进度拨付</t>
  </si>
  <si>
    <t>关于提前下达2020年城乡义务教育中央补助经费预算的通知（校舍安全保障长效机制）</t>
  </si>
  <si>
    <t>关于提前下达2020年城乡义务教育中央补助经费预算的通知（综合奖补）</t>
  </si>
  <si>
    <t>关于提前下达2020年城乡义务教育中央补助经费预算的通知（营养改善）</t>
  </si>
  <si>
    <t>营养改善</t>
  </si>
  <si>
    <t>4元/人/天</t>
  </si>
  <si>
    <t>按月拨付</t>
  </si>
  <si>
    <t>关于提前下达2020年城乡义务教育中央补助经费预算的通知（特岗计划）</t>
  </si>
  <si>
    <t>特岗计划</t>
  </si>
  <si>
    <t>平衡预算，不属于49项资金</t>
  </si>
  <si>
    <t>关于提前下达2020年城乡义务教育省级补助资金预算的通知（公用经费）</t>
  </si>
  <si>
    <t>冀财教[2019]130号</t>
  </si>
  <si>
    <t>公用经费</t>
  </si>
  <si>
    <t>关于提前下达2020年城乡义务教育省级补助资金预算的通知（家庭经济困难学生生活补助）</t>
  </si>
  <si>
    <t>关于提前下达2020年城乡义务教育省级补助资金预算的通知（校舍安全保障长效机制）</t>
  </si>
  <si>
    <t>关于提前下达2020年城乡义务教育省级补助资金（特殊教育）的通知</t>
  </si>
  <si>
    <t>冀财教[2019]131号</t>
  </si>
  <si>
    <t>扶贫动态监控系统中没有此项资金</t>
  </si>
  <si>
    <t>关于提前下达2020年义务教育薄弱环节改善与能力提升中央补助资金预算的通知（消除城镇大班额）</t>
  </si>
  <si>
    <t>冀财教[2019]124号</t>
  </si>
  <si>
    <t>关于提前下达2020年义务教育薄弱环节改善与能力提升中央补助资金预算的通知（两类学校及信息化建设）</t>
  </si>
  <si>
    <t>关于提前下达2020年义务教育薄弱环节改善与能力提升省级补助资金（民族教育）预算的通知</t>
  </si>
  <si>
    <t>冀财教[2019]128号</t>
  </si>
  <si>
    <t>关于提前下达2020年义务教育薄弱环节改善与能力提升省级补助资金预算的通知（消除城镇大班额）</t>
  </si>
  <si>
    <t>冀财教[2019]129号</t>
  </si>
  <si>
    <t>关于提前下达2020年义务教育薄弱环节改善与能力提升省级补助资金预算的通知（两类学校及信息化建设）</t>
  </si>
  <si>
    <t>关于提前下达2020年义务教育薄弱环节改善与能力提升省级补助资金预算的通知（深度贫困县）</t>
  </si>
  <si>
    <t>关于提前下达2020年改善普通高中办学条件中央补助资金预算的通知</t>
  </si>
  <si>
    <t>冀财教[2019]111号</t>
  </si>
  <si>
    <t>关于提前下达2020年普通高中助学省级补助资金预算的通知</t>
  </si>
  <si>
    <t>冀财教[2019]122号</t>
  </si>
  <si>
    <t>普高助学金</t>
  </si>
  <si>
    <t>免学费2000元/人/年             助学金2000元/人/年</t>
  </si>
  <si>
    <t>关于提前下达2020年学生资助中央补助经费预算的通知</t>
  </si>
  <si>
    <t>冀财教[2019]137号</t>
  </si>
  <si>
    <t>中职和普高助学金和免学费</t>
  </si>
  <si>
    <t>关于提前下达2020年现代职业教育质量提升计划中央补助资金预算的通知</t>
  </si>
  <si>
    <t>冀财教[2019]135号</t>
  </si>
  <si>
    <t>免学费2300元/人/年                  助学金2000元/人/年</t>
  </si>
  <si>
    <t>关于提前下达2020年省级现代职业教育发展专项资金预算的通知</t>
  </si>
  <si>
    <t>冀财教[2019]145号</t>
  </si>
  <si>
    <t>公用经费126万，新型农民培养50万不属于49项资金</t>
  </si>
  <si>
    <t>关于提前下达2020年高等教育发展专项资金的通知</t>
  </si>
  <si>
    <t>冀财教[2019]149号</t>
  </si>
  <si>
    <t>家庭经济困难大学新生救助</t>
  </si>
  <si>
    <t>家庭经济困难大学新生救助工作，一次性救助标准为每生2000-3000元，主要解决大学新生报到的路费、学校助学金发放前的生活费</t>
  </si>
  <si>
    <t>高等教育发展专项资金未列入</t>
  </si>
  <si>
    <t>关于下达2020年城乡义务教育中央补助经费（直达市县部分）预算的通知</t>
  </si>
  <si>
    <t>冀财教[2020]75号</t>
  </si>
  <si>
    <t>校舍安全保障长效机制</t>
  </si>
  <si>
    <t>营养膳食补助</t>
  </si>
  <si>
    <t>综合股小计</t>
  </si>
  <si>
    <t>关于调整拨付2020年农业生产发展资金（用于耕地地力保护）的通知</t>
  </si>
  <si>
    <t>冀财农【2020】61号</t>
  </si>
  <si>
    <t>综改办</t>
  </si>
  <si>
    <t>耕地地力保护补贴</t>
  </si>
  <si>
    <t>乡财</t>
  </si>
  <si>
    <t>扶持壮大村级集体经济项目</t>
  </si>
  <si>
    <t>4个村建设临街商品房3个村建设精品民宿</t>
  </si>
  <si>
    <t>正在组织招投标等前期工作</t>
  </si>
  <si>
    <t>原渠道</t>
  </si>
  <si>
    <t>提前下达省级农村综合改革转移支付预算的通知</t>
  </si>
  <si>
    <t xml:space="preserve">乡财 </t>
  </si>
  <si>
    <t>2020年围场县第二批农村道路及桥梁建设项目</t>
  </si>
  <si>
    <t>按四级公路标准，建设约120公里</t>
  </si>
  <si>
    <t>正在组织测设</t>
  </si>
  <si>
    <t>整合资金</t>
  </si>
  <si>
    <t>关于下达2020年农村扶贫公路第一批中央基建投资预算（拨款）的通知</t>
  </si>
  <si>
    <t>冀财建【2020】27号</t>
  </si>
  <si>
    <t>围场县山咀至三义永段三级公路改建工程      围场县新拨至宝元栈段三级公路改建工程</t>
  </si>
  <si>
    <t>按三级公路标准，建设约45公里</t>
  </si>
  <si>
    <t>正在组织招投标</t>
  </si>
  <si>
    <t>关于下达2020年农村饮水安全巩固提升工程专项中央基建投资预算（拨款）的通知</t>
  </si>
  <si>
    <t>冀财建【2020】25号</t>
  </si>
  <si>
    <t>围场满族蒙古族自治县2020年农村饮水安全巩固提升工程</t>
  </si>
  <si>
    <t>新打机井29眼，井房30间，大口井4眼，蓄水池9座，配套压力罐4个，安装管路2.31万米，除氟设备5个。</t>
  </si>
  <si>
    <t>已完成批复，正在组织招投标</t>
  </si>
  <si>
    <t>新增</t>
  </si>
  <si>
    <t>关于下达2020年水生态治理中小河流治理等其他水利工程专项（第一批）中央基建投资预算（拨款）的通知</t>
  </si>
  <si>
    <t>冀财建【2020】93号</t>
  </si>
  <si>
    <t>正在进行设计招投标</t>
  </si>
  <si>
    <t>整合原渠道</t>
  </si>
  <si>
    <t>已完成2019年秋季雨露计划发放。</t>
  </si>
  <si>
    <t>提前下达2020年中央财政专项扶贫资金预算的通知(少数民族发展支出方向)</t>
  </si>
  <si>
    <t>电站建设完成实现并网发电，正在进行验收决算。</t>
  </si>
  <si>
    <t>2020年围场县第一批农村道路建设项目</t>
  </si>
  <si>
    <t>津垦塞羴百万只优质肉羊屠宰厂入股扶贫项目</t>
  </si>
  <si>
    <t>土地手续办理完成，目前正在办理施工许可证，场地回填正在进行中。</t>
  </si>
  <si>
    <r>
      <rPr>
        <b/>
        <sz val="10"/>
        <rFont val="宋体"/>
        <charset val="134"/>
      </rPr>
      <t>红松洼：</t>
    </r>
    <r>
      <rPr>
        <sz val="10"/>
        <rFont val="宋体"/>
        <charset val="134"/>
      </rPr>
      <t>红松洼牧场草牧业发展扶贫项目</t>
    </r>
    <r>
      <rPr>
        <b/>
        <sz val="10"/>
        <rFont val="宋体"/>
        <charset val="134"/>
      </rPr>
      <t xml:space="preserve">
后沟：</t>
    </r>
    <r>
      <rPr>
        <sz val="10"/>
        <rFont val="宋体"/>
        <charset val="134"/>
      </rPr>
      <t>2020年砂石路改造扶贫项目</t>
    </r>
  </si>
  <si>
    <r>
      <rPr>
        <b/>
        <sz val="10"/>
        <rFont val="宋体"/>
        <charset val="134"/>
      </rPr>
      <t>红松洼：</t>
    </r>
    <r>
      <rPr>
        <sz val="10"/>
        <rFont val="宋体"/>
        <charset val="134"/>
      </rPr>
      <t xml:space="preserve">购置210马力以上动力机械2台；购置配套农业机械2种，3台套
</t>
    </r>
    <r>
      <rPr>
        <b/>
        <sz val="10"/>
        <rFont val="宋体"/>
        <charset val="134"/>
      </rPr>
      <t>后沟：</t>
    </r>
    <r>
      <rPr>
        <sz val="10"/>
        <rFont val="宋体"/>
        <charset val="134"/>
      </rPr>
      <t>项目全线长14.19公里，其中：后沟牧场至五道沟连接线长1.39公里，路基宽度为6.5米，路面宽度为8.5米，后沟牧场砂石路12.8公里，路基宽度8.5米，路面宽度为8.5米。</t>
    </r>
  </si>
  <si>
    <r>
      <rPr>
        <b/>
        <sz val="10"/>
        <rFont val="宋体"/>
        <charset val="134"/>
      </rPr>
      <t>红松洼：</t>
    </r>
    <r>
      <rPr>
        <sz val="10"/>
        <rFont val="宋体"/>
        <charset val="134"/>
      </rPr>
      <t xml:space="preserve">扶贫办正在批复方案中
</t>
    </r>
    <r>
      <rPr>
        <b/>
        <sz val="10"/>
        <rFont val="宋体"/>
        <charset val="134"/>
      </rPr>
      <t>后沟：</t>
    </r>
    <r>
      <rPr>
        <sz val="10"/>
        <rFont val="宋体"/>
        <charset val="134"/>
      </rPr>
      <t>扶贫办正在批复方案中</t>
    </r>
  </si>
  <si>
    <t>围场县2019年农业产业园区内基础设施配套项目</t>
  </si>
  <si>
    <t>已完成产业园区基础设施配套道路218.28公里。</t>
  </si>
  <si>
    <t>扶贫开发办公室</t>
  </si>
  <si>
    <t>已完成产业园区基础设施配套道路73.63公里，桥梁64米/3座</t>
  </si>
  <si>
    <t>围场县2019年道路硬化及桥梁建设项目</t>
  </si>
  <si>
    <t>已完成农村道路160.23公里，新改建桥梁2座。</t>
  </si>
  <si>
    <t>已补贴完毕。</t>
  </si>
  <si>
    <t>完成施工图设计</t>
  </si>
  <si>
    <t>正在施工准备</t>
  </si>
  <si>
    <t>围场县2019年贫困村农村饮水安全巩固提升项目</t>
  </si>
  <si>
    <t>已完工</t>
  </si>
  <si>
    <t>2020年扶持壮大村级集体经济项目</t>
  </si>
  <si>
    <t>项目正在招投标和建设阶段。</t>
  </si>
  <si>
    <t>已开工建设。</t>
  </si>
  <si>
    <t>易地扶贫搬迁两区同建项目</t>
  </si>
  <si>
    <t>方案已批复正在组织招标</t>
  </si>
  <si>
    <t>围场县三义永乡德和宫村异地搬迁水利配套项目</t>
  </si>
  <si>
    <t>围场县2020年第一批农村基础设施建设项目</t>
  </si>
  <si>
    <t>已开工</t>
  </si>
  <si>
    <t>围场县2020年第二批农村基础设施建设项目</t>
  </si>
  <si>
    <t>围场县2020年第三批农村基础设施建设项目</t>
  </si>
  <si>
    <t>围场县2020年第四批农村基础设施建设项目</t>
  </si>
  <si>
    <t>正在组织进行项目验收。</t>
  </si>
  <si>
    <t>30.912953</t>
  </si>
  <si>
    <t xml:space="preserve">组织部      </t>
  </si>
  <si>
    <t>2020年农田保护项目</t>
  </si>
  <si>
    <t>正在批复</t>
  </si>
  <si>
    <t>项目主体已完工</t>
  </si>
  <si>
    <t>围场县2019年非贫困村农村饮水安全巩固提升项目</t>
  </si>
  <si>
    <t>围场县农村饮水安全巩固提升项目</t>
  </si>
  <si>
    <t>预计六月底完工</t>
  </si>
  <si>
    <t>围场县2020年第一批农村饮水安全巩固提升项目</t>
  </si>
  <si>
    <t>2019-2020年第一批农村道路及桥梁建设项目</t>
  </si>
  <si>
    <t>完成路面11.1公里，完成路基13.7公里，完成桥梁9座</t>
  </si>
  <si>
    <t>正在组织施工图设计</t>
  </si>
  <si>
    <t>正在组织招标</t>
  </si>
  <si>
    <t>2020年围场县桥梁建设项目</t>
  </si>
  <si>
    <t>邢家营至双峰山农村道路建设项目</t>
  </si>
  <si>
    <t>项目正在筹备阶段。</t>
  </si>
  <si>
    <t>张石线至美林农村道路建设项目</t>
  </si>
  <si>
    <t>正在施工图设计</t>
  </si>
  <si>
    <t>朝阳湾至孤山农村道路建设项目</t>
  </si>
  <si>
    <t>2019年12月份工程已建设完成，目前已完成项目验收，资金拨付完成。</t>
  </si>
  <si>
    <t>2020年中央财政专项扶贫资金的通知（扶贫发展3139）</t>
  </si>
  <si>
    <t>2020年中央财政专项扶贫资金的通知（少数民族发展201）</t>
  </si>
  <si>
    <t>申请纳入整合</t>
  </si>
  <si>
    <t>2020年中央财政专项扶贫资金的通知（以工代赈91）</t>
  </si>
  <si>
    <t>纳入整合范围</t>
  </si>
  <si>
    <t>正在制作招标文件</t>
  </si>
  <si>
    <t>正在施工</t>
  </si>
  <si>
    <t>正在编制方案</t>
  </si>
  <si>
    <t>预计年底完成</t>
  </si>
  <si>
    <t>上级专款</t>
  </si>
  <si>
    <t>系统信息录入完成520台套，现在正在进行公示</t>
  </si>
  <si>
    <t>目前正在签订保协议中。</t>
  </si>
  <si>
    <t>长效整合</t>
  </si>
  <si>
    <t>旱作农业技术推广</t>
  </si>
  <si>
    <t>正在编制实施方案,待批复</t>
  </si>
  <si>
    <t>农业生产社会化服务</t>
  </si>
  <si>
    <t>现在部分机手正在作业中，质检部门跟进质检，站内工作人员开展深松督导，待作业结束验收后，再进行拨款。</t>
  </si>
  <si>
    <t>智能化提升项目：现在正在报名阶段。</t>
  </si>
  <si>
    <t>核实18.19年清产核资数据，规范合同，6.1以后进行审计</t>
  </si>
  <si>
    <t>农业创新驿站(35万）
乳粉业发展-性控冻精（1.41万）
现代农业生产发展（73万）</t>
  </si>
  <si>
    <r>
      <rPr>
        <b/>
        <sz val="10"/>
        <rFont val="宋体"/>
        <charset val="134"/>
      </rPr>
      <t>农业创新驿站35万元：</t>
    </r>
    <r>
      <rPr>
        <sz val="10"/>
        <rFont val="宋体"/>
        <charset val="134"/>
      </rPr>
      <t>依托承德天添乳业有限公司建设农业创新驿站1个，驿站建立一个专家团队，专家团队引进全产业链专家不少于10人，每年示范推广优良品种和集成技术不少于5项，举办科技成果展示活动2次以上，培训农技人员不少于50人次，培训农业经营主体和农民100个，重点打造省级以上一个品牌产品，发挥驿站示范引领作用，辐射带动5个以上新型经营主体产业发展,帮扶10个以上贫困户或普通农户脱贫增收，使驿站成为县域产业发展的动力源和孵化器。</t>
    </r>
  </si>
  <si>
    <r>
      <rPr>
        <b/>
        <sz val="10"/>
        <rFont val="宋体"/>
        <charset val="134"/>
      </rPr>
      <t>农业创新驿站35万元：</t>
    </r>
    <r>
      <rPr>
        <sz val="10"/>
        <rFont val="宋体"/>
        <charset val="134"/>
      </rPr>
      <t>首席专家和依托主体已完成专家团队组建和实施方案制定工作，并报市农业农村局和省农业农村厅备案，目前正在组织实施。</t>
    </r>
  </si>
  <si>
    <t>护林员补助按季度发放</t>
  </si>
  <si>
    <t>2020年3月围林草（2020）25号文已上报财政，申请纳入全县统筹整合使用</t>
  </si>
  <si>
    <t>方案已批复正在组织实施</t>
  </si>
  <si>
    <t>正在进行作业设计</t>
  </si>
  <si>
    <t xml:space="preserve">关于提前下达2020年省级财政林业改革发展资金预算指标的通知（张家口及承德坝上地区植树造林省级补助）
</t>
  </si>
  <si>
    <t xml:space="preserve">正在编制作业设计 </t>
  </si>
  <si>
    <t>截至5月31日，项目建设方案已批复，目前正在组织招投标，6月15日开标。预计9月完成厂房扩建工程、设备采购安装等，12月完成项目验收。</t>
  </si>
  <si>
    <t>项目实施方案已经制定完成，近期待批复后实施。</t>
  </si>
  <si>
    <t>作业设计已批复，正在组织招标</t>
  </si>
  <si>
    <t>正在组织实施鼠害防治</t>
  </si>
  <si>
    <t>尚未发放补贴，验收合格后发放</t>
  </si>
  <si>
    <t>尚未发放补贴，待方案批复后发放</t>
  </si>
  <si>
    <t>正在进行人口核减</t>
  </si>
  <si>
    <t>正在进行设计服务的招标</t>
  </si>
  <si>
    <t>新建城子镇中心卫生院业务楼1栋，建筑面积1200㎡</t>
  </si>
  <si>
    <t>5月27日已经开标，目前正办理开工许可证。</t>
  </si>
  <si>
    <t>清除旧路面3万平方米，拆除危桥一座，挖石方1000立方米，浆砌边沟100米</t>
  </si>
  <si>
    <t>已开展5期培训班，培训210人。</t>
  </si>
  <si>
    <t>正在开展前期准备工作。</t>
  </si>
  <si>
    <t>已完成培训实施方案和绩效目标的制定。目前正在做项目公开招标前期准备工作。</t>
  </si>
  <si>
    <t>已于五月底组织第一期培训，共培训54人。</t>
  </si>
  <si>
    <t>已完成</t>
  </si>
  <si>
    <t>储窖内墙喷涂保温层已完成，地秤定制中，基础施工中。</t>
  </si>
  <si>
    <t>项目已做完设计，现正在造价。</t>
  </si>
  <si>
    <t xml:space="preserve">   建设60*8.6m的冷棚9个。</t>
  </si>
  <si>
    <t>建设冷棚25.5亩，暖棚4.5亩，种植双茬菜100亩</t>
  </si>
  <si>
    <t>建设中</t>
  </si>
  <si>
    <t xml:space="preserve">  1、租用耕地12亩，主要种植苍术、五味子、金红苹果等特色经济作物。
   2、实施水利配套工程，安装水泵1台，铺设引水管道500米。</t>
  </si>
  <si>
    <t>金红苹果、五味子已种植完成，苍术种植6000棵。水利工程全部完成。</t>
  </si>
  <si>
    <t>备注：</t>
  </si>
  <si>
    <t>1.此表仅填报纳入49项的扶贫资金（见附表2）</t>
  </si>
  <si>
    <t>2.已批复纳入整合的资金由农业股填报，批复原渠道使用的资金有原资金主管股室填报。</t>
  </si>
  <si>
    <t>3.报表实行累计填报，填报资金数要保持递增，不能减少（如有负指标及时登记冲减）。项目信息及相关数据要及时进行更新和完善。</t>
  </si>
  <si>
    <t>3.每月5日之前报农业股。</t>
  </si>
  <si>
    <t>填报人：</t>
  </si>
  <si>
    <t>股室负责人：</t>
  </si>
  <si>
    <t>主管领导：</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</si>
</sst>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177" formatCode="#,##0.00_ "/>
    <numFmt numFmtId="41" formatCode="_ * #,##0_ ;_ * \-#,##0_ ;_ * &quot;-&quot;_ ;_ @_ "/>
    <numFmt numFmtId="178" formatCode="#,##0.00_);[Red]\(#,##0.00\)"/>
  </numFmts>
  <fonts count="58">
    <font>
      <sz val="11"/>
      <color theme="1"/>
      <name val="宋体"/>
      <charset val="134"/>
      <scheme val="minor"/>
    </font>
    <font>
      <sz val="18"/>
      <color theme="1"/>
      <name val="仿宋"/>
      <charset val="134"/>
    </font>
    <font>
      <b/>
      <sz val="18"/>
      <color theme="1"/>
      <name val="仿宋"/>
      <charset val="134"/>
    </font>
    <font>
      <sz val="12"/>
      <color theme="1"/>
      <name val="宋体"/>
      <charset val="134"/>
      <scheme val="minor"/>
    </font>
    <font>
      <b/>
      <sz val="11"/>
      <color theme="1"/>
      <name val="宋体"/>
      <charset val="134"/>
      <scheme val="minor"/>
    </font>
    <font>
      <b/>
      <sz val="10"/>
      <color rgb="FFFF0000"/>
      <name val="宋体"/>
      <charset val="134"/>
      <scheme val="minor"/>
    </font>
    <font>
      <sz val="9"/>
      <color theme="1"/>
      <name val="宋体"/>
      <charset val="134"/>
      <scheme val="minor"/>
    </font>
    <font>
      <sz val="9"/>
      <name val="宋体"/>
      <charset val="134"/>
      <scheme val="minor"/>
    </font>
    <font>
      <sz val="12"/>
      <color indexed="8"/>
      <name val="宋体"/>
      <charset val="134"/>
    </font>
    <font>
      <sz val="14"/>
      <color indexed="8"/>
      <name val="宋体"/>
      <charset val="134"/>
    </font>
    <font>
      <sz val="10"/>
      <color theme="1"/>
      <name val="宋体"/>
      <charset val="134"/>
      <scheme val="minor"/>
    </font>
    <font>
      <sz val="14"/>
      <color theme="1"/>
      <name val="宋体"/>
      <charset val="134"/>
      <scheme val="minor"/>
    </font>
    <font>
      <sz val="10"/>
      <name val="宋体"/>
      <charset val="134"/>
      <scheme val="minor"/>
    </font>
    <font>
      <sz val="10"/>
      <name val="宋体"/>
      <charset val="134"/>
    </font>
    <font>
      <sz val="14"/>
      <name val="宋体"/>
      <charset val="134"/>
      <scheme val="minor"/>
    </font>
    <font>
      <sz val="11"/>
      <name val="宋体"/>
      <charset val="134"/>
      <scheme val="minor"/>
    </font>
    <font>
      <b/>
      <sz val="20"/>
      <color theme="1"/>
      <name val="宋体"/>
      <charset val="134"/>
      <scheme val="minor"/>
    </font>
    <font>
      <sz val="10"/>
      <color indexed="8"/>
      <name val="宋体"/>
      <charset val="134"/>
    </font>
    <font>
      <sz val="10"/>
      <color theme="1"/>
      <name val="宋体"/>
      <charset val="134"/>
    </font>
    <font>
      <b/>
      <sz val="11"/>
      <name val="宋体"/>
      <charset val="134"/>
      <scheme val="minor"/>
    </font>
    <font>
      <sz val="10"/>
      <name val="仿宋_GB2312"/>
      <charset val="134"/>
    </font>
    <font>
      <b/>
      <sz val="10"/>
      <name val="宋体"/>
      <charset val="134"/>
    </font>
    <font>
      <b/>
      <sz val="10"/>
      <name val="宋体"/>
      <charset val="134"/>
      <scheme val="minor"/>
    </font>
    <font>
      <sz val="12"/>
      <name val="宋体"/>
      <charset val="134"/>
      <scheme val="minor"/>
    </font>
    <font>
      <b/>
      <sz val="10"/>
      <color theme="1"/>
      <name val="宋体"/>
      <charset val="134"/>
      <scheme val="minor"/>
    </font>
    <font>
      <b/>
      <sz val="12"/>
      <color theme="1"/>
      <name val="宋体"/>
      <charset val="134"/>
      <scheme val="minor"/>
    </font>
    <font>
      <sz val="11"/>
      <color theme="1"/>
      <name val="Times New Roman"/>
      <charset val="134"/>
    </font>
    <font>
      <sz val="22"/>
      <name val="宋体"/>
      <charset val="134"/>
    </font>
    <font>
      <sz val="22"/>
      <name val="宋体"/>
      <charset val="134"/>
      <scheme val="minor"/>
    </font>
    <font>
      <sz val="22"/>
      <name val="Times New Roman"/>
      <charset val="134"/>
    </font>
    <font>
      <b/>
      <sz val="11"/>
      <name val="宋体"/>
      <charset val="134"/>
    </font>
    <font>
      <sz val="10"/>
      <name val="Times New Roman"/>
      <charset val="134"/>
    </font>
    <font>
      <b/>
      <sz val="11"/>
      <name val="Times New Roman"/>
      <charset val="134"/>
    </font>
    <font>
      <b/>
      <sz val="10"/>
      <color rgb="FFFF0000"/>
      <name val="Times New Roman"/>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0"/>
      <name val="Helv"/>
      <charset val="134"/>
    </font>
    <font>
      <b/>
      <sz val="11"/>
      <color rgb="FFFA7D00"/>
      <name val="宋体"/>
      <charset val="0"/>
      <scheme val="minor"/>
    </font>
    <font>
      <b/>
      <sz val="10"/>
      <color theme="1"/>
      <name val="宋体"/>
      <charset val="134"/>
    </font>
    <font>
      <strike/>
      <sz val="10"/>
      <name val="宋体"/>
      <charset val="134"/>
    </font>
    <font>
      <sz val="10"/>
      <name val="Calibri"/>
      <charset val="134"/>
    </font>
    <font>
      <b/>
      <sz val="10"/>
      <name val="Times New Roman"/>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34" fillId="22" borderId="0" applyNumberFormat="0" applyBorder="0" applyAlignment="0" applyProtection="0">
      <alignment vertical="center"/>
    </xf>
    <xf numFmtId="0" fontId="46" fillId="1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4" borderId="0" applyNumberFormat="0" applyBorder="0" applyAlignment="0" applyProtection="0">
      <alignment vertical="center"/>
    </xf>
    <xf numFmtId="0" fontId="38" fillId="5" borderId="0" applyNumberFormat="0" applyBorder="0" applyAlignment="0" applyProtection="0">
      <alignment vertical="center"/>
    </xf>
    <xf numFmtId="43" fontId="0" fillId="0" borderId="0" applyFont="0" applyFill="0" applyBorder="0" applyAlignment="0" applyProtection="0">
      <alignment vertical="center"/>
    </xf>
    <xf numFmtId="0" fontId="39" fillId="18"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1" borderId="4" applyNumberFormat="0" applyFont="0" applyAlignment="0" applyProtection="0">
      <alignment vertical="center"/>
    </xf>
    <xf numFmtId="0" fontId="39" fillId="29" borderId="0" applyNumberFormat="0" applyBorder="0" applyAlignment="0" applyProtection="0">
      <alignment vertical="center"/>
    </xf>
    <xf numFmtId="0" fontId="3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1" fillId="0" borderId="3" applyNumberFormat="0" applyFill="0" applyAlignment="0" applyProtection="0">
      <alignment vertical="center"/>
    </xf>
    <xf numFmtId="0" fontId="49" fillId="0" borderId="3" applyNumberFormat="0" applyFill="0" applyAlignment="0" applyProtection="0">
      <alignment vertical="center"/>
    </xf>
    <xf numFmtId="0" fontId="39" fillId="17" borderId="0" applyNumberFormat="0" applyBorder="0" applyAlignment="0" applyProtection="0">
      <alignment vertical="center"/>
    </xf>
    <xf numFmtId="0" fontId="36" fillId="0" borderId="6" applyNumberFormat="0" applyFill="0" applyAlignment="0" applyProtection="0">
      <alignment vertical="center"/>
    </xf>
    <xf numFmtId="0" fontId="39" fillId="16" borderId="0" applyNumberFormat="0" applyBorder="0" applyAlignment="0" applyProtection="0">
      <alignment vertical="center"/>
    </xf>
    <xf numFmtId="0" fontId="40" fillId="10" borderId="2" applyNumberFormat="0" applyAlignment="0" applyProtection="0">
      <alignment vertical="center"/>
    </xf>
    <xf numFmtId="0" fontId="53" fillId="10" borderId="7" applyNumberFormat="0" applyAlignment="0" applyProtection="0">
      <alignment vertical="center"/>
    </xf>
    <xf numFmtId="0" fontId="48" fillId="27" borderId="8" applyNumberFormat="0" applyAlignment="0" applyProtection="0">
      <alignment vertical="center"/>
    </xf>
    <xf numFmtId="0" fontId="34" fillId="21" borderId="0" applyNumberFormat="0" applyBorder="0" applyAlignment="0" applyProtection="0">
      <alignment vertical="center"/>
    </xf>
    <xf numFmtId="0" fontId="39" fillId="9" borderId="0" applyNumberFormat="0" applyBorder="0" applyAlignment="0" applyProtection="0">
      <alignment vertical="center"/>
    </xf>
    <xf numFmtId="0" fontId="51" fillId="0" borderId="9" applyNumberFormat="0" applyFill="0" applyAlignment="0" applyProtection="0">
      <alignment vertical="center"/>
    </xf>
    <xf numFmtId="0" fontId="42" fillId="0" borderId="5" applyNumberFormat="0" applyFill="0" applyAlignment="0" applyProtection="0">
      <alignment vertical="center"/>
    </xf>
    <xf numFmtId="0" fontId="47" fillId="20" borderId="0" applyNumberFormat="0" applyBorder="0" applyAlignment="0" applyProtection="0">
      <alignment vertical="center"/>
    </xf>
    <xf numFmtId="0" fontId="45" fillId="15" borderId="0" applyNumberFormat="0" applyBorder="0" applyAlignment="0" applyProtection="0">
      <alignment vertical="center"/>
    </xf>
    <xf numFmtId="0" fontId="34" fillId="33" borderId="0" applyNumberFormat="0" applyBorder="0" applyAlignment="0" applyProtection="0">
      <alignment vertical="center"/>
    </xf>
    <xf numFmtId="0" fontId="39" fillId="8" borderId="0" applyNumberFormat="0" applyBorder="0" applyAlignment="0" applyProtection="0">
      <alignment vertical="center"/>
    </xf>
    <xf numFmtId="0" fontId="34" fillId="32" borderId="0" applyNumberFormat="0" applyBorder="0" applyAlignment="0" applyProtection="0">
      <alignment vertical="center"/>
    </xf>
    <xf numFmtId="0" fontId="34" fillId="26" borderId="0" applyNumberFormat="0" applyBorder="0" applyAlignment="0" applyProtection="0">
      <alignment vertical="center"/>
    </xf>
    <xf numFmtId="0" fontId="34" fillId="31" borderId="0" applyNumberFormat="0" applyBorder="0" applyAlignment="0" applyProtection="0">
      <alignment vertical="center"/>
    </xf>
    <xf numFmtId="0" fontId="34" fillId="25" borderId="0" applyNumberFormat="0" applyBorder="0" applyAlignment="0" applyProtection="0">
      <alignment vertical="center"/>
    </xf>
    <xf numFmtId="0" fontId="39" fillId="13" borderId="0" applyNumberFormat="0" applyBorder="0" applyAlignment="0" applyProtection="0">
      <alignment vertical="center"/>
    </xf>
    <xf numFmtId="0" fontId="39" fillId="7" borderId="0" applyNumberFormat="0" applyBorder="0" applyAlignment="0" applyProtection="0">
      <alignment vertical="center"/>
    </xf>
    <xf numFmtId="0" fontId="34" fillId="30" borderId="0" applyNumberFormat="0" applyBorder="0" applyAlignment="0" applyProtection="0">
      <alignment vertical="center"/>
    </xf>
    <xf numFmtId="0" fontId="34" fillId="24" borderId="0" applyNumberFormat="0" applyBorder="0" applyAlignment="0" applyProtection="0">
      <alignment vertical="center"/>
    </xf>
    <xf numFmtId="0" fontId="39" fillId="6" borderId="0" applyNumberFormat="0" applyBorder="0" applyAlignment="0" applyProtection="0">
      <alignment vertical="center"/>
    </xf>
    <xf numFmtId="0" fontId="34" fillId="23" borderId="0" applyNumberFormat="0" applyBorder="0" applyAlignment="0" applyProtection="0">
      <alignment vertical="center"/>
    </xf>
    <xf numFmtId="0" fontId="39" fillId="28" borderId="0" applyNumberFormat="0" applyBorder="0" applyAlignment="0" applyProtection="0">
      <alignment vertical="center"/>
    </xf>
    <xf numFmtId="0" fontId="39" fillId="12" borderId="0" applyNumberFormat="0" applyBorder="0" applyAlignment="0" applyProtection="0">
      <alignment vertical="center"/>
    </xf>
    <xf numFmtId="0" fontId="34" fillId="3" borderId="0" applyNumberFormat="0" applyBorder="0" applyAlignment="0" applyProtection="0">
      <alignment vertical="center"/>
    </xf>
    <xf numFmtId="0" fontId="39" fillId="14" borderId="0" applyNumberFormat="0" applyBorder="0" applyAlignment="0" applyProtection="0">
      <alignment vertical="center"/>
    </xf>
    <xf numFmtId="0" fontId="0" fillId="0" borderId="0">
      <alignment vertical="center"/>
    </xf>
    <xf numFmtId="0" fontId="52" fillId="0" borderId="0"/>
  </cellStyleXfs>
  <cellXfs count="208">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justify" vertical="center"/>
    </xf>
    <xf numFmtId="0" fontId="3"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0" fontId="6" fillId="2" borderId="0" xfId="0" applyFont="1" applyFill="1" applyAlignment="1">
      <alignment vertical="center" wrapText="1"/>
    </xf>
    <xf numFmtId="0" fontId="7" fillId="2" borderId="0" xfId="0" applyFont="1" applyFill="1" applyAlignment="1">
      <alignment vertical="center" wrapText="1"/>
    </xf>
    <xf numFmtId="0" fontId="8" fillId="2" borderId="0" xfId="0" applyNumberFormat="1" applyFont="1" applyFill="1" applyBorder="1" applyAlignment="1">
      <alignment vertical="center" wrapText="1"/>
    </xf>
    <xf numFmtId="0" fontId="9" fillId="2" borderId="0" xfId="0" applyNumberFormat="1" applyFont="1" applyFill="1" applyBorder="1" applyAlignment="1">
      <alignment vertical="center"/>
    </xf>
    <xf numFmtId="0" fontId="10" fillId="2" borderId="0" xfId="0" applyFont="1" applyFill="1" applyAlignment="1">
      <alignment horizontal="center" vertical="center" wrapText="1"/>
    </xf>
    <xf numFmtId="0" fontId="5" fillId="2" borderId="0" xfId="0" applyFont="1" applyFill="1" applyAlignment="1">
      <alignment vertical="center" wrapText="1"/>
    </xf>
    <xf numFmtId="0" fontId="11" fillId="2" borderId="0" xfId="0" applyFont="1" applyFill="1">
      <alignment vertical="center"/>
    </xf>
    <xf numFmtId="0" fontId="10" fillId="2" borderId="0" xfId="0" applyFont="1" applyFill="1">
      <alignment vertical="center"/>
    </xf>
    <xf numFmtId="0" fontId="5" fillId="2" borderId="0" xfId="0" applyFont="1" applyFill="1">
      <alignment vertical="center"/>
    </xf>
    <xf numFmtId="0" fontId="12" fillId="2" borderId="0" xfId="0" applyFont="1" applyFill="1">
      <alignment vertical="center"/>
    </xf>
    <xf numFmtId="0" fontId="13" fillId="2" borderId="0" xfId="0" applyFont="1" applyFill="1" applyAlignment="1">
      <alignment vertical="center"/>
    </xf>
    <xf numFmtId="0" fontId="13" fillId="2" borderId="0" xfId="0" applyFont="1" applyFill="1" applyAlignment="1">
      <alignment vertical="center" wrapText="1"/>
    </xf>
    <xf numFmtId="0" fontId="14" fillId="2" borderId="0" xfId="0" applyFont="1" applyFill="1">
      <alignment vertical="center"/>
    </xf>
    <xf numFmtId="0" fontId="0" fillId="2" borderId="0" xfId="0" applyFill="1" applyAlignment="1">
      <alignment horizontal="center" vertical="center"/>
    </xf>
    <xf numFmtId="0" fontId="0" fillId="2" borderId="0" xfId="0" applyFill="1" applyAlignment="1">
      <alignment horizontal="left" vertical="center"/>
    </xf>
    <xf numFmtId="0" fontId="0" fillId="2" borderId="0" xfId="0" applyFill="1" applyAlignment="1">
      <alignment horizontal="left" vertical="center" wrapText="1"/>
    </xf>
    <xf numFmtId="176" fontId="0" fillId="2" borderId="0" xfId="0" applyNumberFormat="1" applyFill="1" applyAlignment="1">
      <alignment horizontal="right" vertical="center"/>
    </xf>
    <xf numFmtId="0" fontId="10" fillId="2" borderId="0" xfId="0" applyFont="1" applyFill="1" applyAlignment="1">
      <alignment horizontal="center" vertical="center"/>
    </xf>
    <xf numFmtId="0" fontId="15" fillId="2" borderId="0" xfId="0" applyFont="1" applyFill="1" applyAlignment="1">
      <alignment horizontal="center" vertical="center" wrapText="1"/>
    </xf>
    <xf numFmtId="0" fontId="0" fillId="2" borderId="0" xfId="0" applyFill="1">
      <alignment vertical="center"/>
    </xf>
    <xf numFmtId="0" fontId="16" fillId="2" borderId="0" xfId="0" applyFont="1" applyFill="1" applyAlignment="1">
      <alignment horizontal="center" vertical="center"/>
    </xf>
    <xf numFmtId="0" fontId="10" fillId="2" borderId="0" xfId="0" applyFont="1" applyFill="1" applyAlignment="1">
      <alignment horizontal="left" vertical="center"/>
    </xf>
    <xf numFmtId="0" fontId="10" fillId="2" borderId="0" xfId="0" applyFont="1" applyFill="1" applyAlignment="1">
      <alignment horizontal="left" vertical="center" wrapText="1"/>
    </xf>
    <xf numFmtId="176" fontId="10" fillId="2" borderId="0" xfId="0" applyNumberFormat="1" applyFont="1" applyFill="1" applyAlignment="1">
      <alignment horizontal="righ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righ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176" fontId="10" fillId="2" borderId="1" xfId="0" applyNumberFormat="1" applyFont="1" applyFill="1" applyBorder="1" applyAlignment="1">
      <alignment horizontal="right"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176" fontId="12" fillId="2" borderId="1" xfId="0" applyNumberFormat="1" applyFont="1" applyFill="1" applyBorder="1" applyAlignment="1">
      <alignment horizontal="right" vertical="center" wrapText="1"/>
    </xf>
    <xf numFmtId="0" fontId="17" fillId="2" borderId="1" xfId="0" applyNumberFormat="1" applyFont="1" applyFill="1" applyBorder="1" applyAlignment="1">
      <alignment horizontal="left" vertical="center" wrapText="1"/>
    </xf>
    <xf numFmtId="0" fontId="17" fillId="2" borderId="1" xfId="0" applyNumberFormat="1" applyFont="1" applyFill="1" applyBorder="1" applyAlignment="1">
      <alignment horizontal="center" vertical="center" wrapText="1"/>
    </xf>
    <xf numFmtId="176" fontId="17" fillId="2" borderId="1" xfId="0" applyNumberFormat="1" applyFont="1" applyFill="1" applyBorder="1" applyAlignment="1">
      <alignment horizontal="right" vertical="center" wrapText="1"/>
    </xf>
    <xf numFmtId="0" fontId="17" fillId="2" borderId="1" xfId="0" applyNumberFormat="1" applyFont="1" applyFill="1" applyBorder="1" applyAlignment="1">
      <alignment horizontal="left" vertical="center"/>
    </xf>
    <xf numFmtId="0" fontId="17" fillId="2" borderId="1" xfId="0" applyNumberFormat="1" applyFont="1" applyFill="1" applyBorder="1" applyAlignment="1">
      <alignment horizontal="center" vertical="center"/>
    </xf>
    <xf numFmtId="176" fontId="17" fillId="2" borderId="1" xfId="0" applyNumberFormat="1" applyFont="1" applyFill="1" applyBorder="1" applyAlignment="1">
      <alignment horizontal="right" vertical="center"/>
    </xf>
    <xf numFmtId="0" fontId="18" fillId="2" borderId="1" xfId="0" applyFont="1" applyFill="1" applyBorder="1" applyAlignment="1">
      <alignment horizontal="left" vertical="center"/>
    </xf>
    <xf numFmtId="0" fontId="18"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176" fontId="18" fillId="2" borderId="1" xfId="0" applyNumberFormat="1" applyFont="1" applyFill="1" applyBorder="1" applyAlignment="1">
      <alignment horizontal="right" vertical="center" wrapText="1"/>
    </xf>
    <xf numFmtId="0" fontId="10" fillId="2" borderId="1" xfId="0" applyFont="1" applyFill="1" applyBorder="1" applyAlignment="1">
      <alignment horizontal="left" vertical="center"/>
    </xf>
    <xf numFmtId="0" fontId="3" fillId="2" borderId="0" xfId="0" applyFont="1" applyFill="1" applyAlignment="1">
      <alignment horizontal="center" vertical="center"/>
    </xf>
    <xf numFmtId="0" fontId="12" fillId="2" borderId="0" xfId="0" applyFont="1" applyFill="1" applyAlignment="1">
      <alignment horizontal="center" vertical="center"/>
    </xf>
    <xf numFmtId="0" fontId="19" fillId="2" borderId="1" xfId="0"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9" fontId="18" fillId="2" borderId="1" xfId="0" applyNumberFormat="1" applyFont="1" applyFill="1" applyBorder="1" applyAlignment="1">
      <alignment horizontal="left" vertical="center" wrapText="1"/>
    </xf>
    <xf numFmtId="0" fontId="18" fillId="2" borderId="1" xfId="0" applyFont="1" applyFill="1" applyBorder="1" applyAlignment="1">
      <alignment horizontal="center" vertical="center"/>
    </xf>
    <xf numFmtId="0" fontId="10" fillId="2" borderId="1" xfId="0" applyFont="1" applyFill="1" applyBorder="1" applyAlignment="1">
      <alignment horizontal="center" vertical="center"/>
    </xf>
    <xf numFmtId="10" fontId="10" fillId="2" borderId="1" xfId="0" applyNumberFormat="1" applyFont="1" applyFill="1" applyBorder="1" applyAlignment="1">
      <alignment horizontal="left" vertical="center" wrapText="1"/>
    </xf>
    <xf numFmtId="0" fontId="5" fillId="2" borderId="1" xfId="0" applyFont="1" applyFill="1" applyBorder="1" applyAlignment="1">
      <alignment horizontal="left" vertical="center"/>
    </xf>
    <xf numFmtId="176" fontId="10" fillId="2" borderId="1" xfId="0" applyNumberFormat="1" applyFont="1" applyFill="1" applyBorder="1" applyAlignment="1">
      <alignment horizontal="right" vertical="center"/>
    </xf>
    <xf numFmtId="0" fontId="12" fillId="2" borderId="1" xfId="0" applyFont="1" applyFill="1" applyBorder="1" applyAlignment="1">
      <alignment horizontal="left" vertical="center"/>
    </xf>
    <xf numFmtId="14" fontId="13" fillId="2" borderId="1" xfId="0" applyNumberFormat="1" applyFont="1" applyFill="1" applyBorder="1" applyAlignment="1">
      <alignment horizontal="center" vertical="center" wrapText="1"/>
    </xf>
    <xf numFmtId="176" fontId="13" fillId="2" borderId="1" xfId="0" applyNumberFormat="1" applyFont="1" applyFill="1" applyBorder="1" applyAlignment="1">
      <alignment horizontal="right" vertical="center" wrapText="1"/>
    </xf>
    <xf numFmtId="0" fontId="12" fillId="2" borderId="1" xfId="0" applyFont="1" applyFill="1" applyBorder="1" applyAlignment="1">
      <alignment horizontal="center" vertical="center"/>
    </xf>
    <xf numFmtId="176" fontId="13" fillId="2" borderId="1" xfId="0" applyNumberFormat="1" applyFont="1" applyFill="1" applyBorder="1" applyAlignment="1">
      <alignment horizontal="left" vertical="center" wrapText="1"/>
    </xf>
    <xf numFmtId="43" fontId="20" fillId="2" borderId="1" xfId="0" applyNumberFormat="1" applyFont="1" applyFill="1" applyBorder="1" applyAlignment="1">
      <alignment horizontal="left" vertical="center" wrapText="1"/>
    </xf>
    <xf numFmtId="0" fontId="20" fillId="2" borderId="1" xfId="0" applyFont="1" applyFill="1" applyBorder="1" applyAlignment="1">
      <alignment horizontal="left" vertical="center" wrapText="1"/>
    </xf>
    <xf numFmtId="176" fontId="13" fillId="2" borderId="1" xfId="0" applyNumberFormat="1" applyFont="1" applyFill="1" applyBorder="1" applyAlignment="1">
      <alignment horizontal="right" vertical="center"/>
    </xf>
    <xf numFmtId="176" fontId="12" fillId="2" borderId="1" xfId="0" applyNumberFormat="1" applyFont="1" applyFill="1" applyBorder="1" applyAlignment="1">
      <alignment horizontal="right" vertical="center"/>
    </xf>
    <xf numFmtId="0" fontId="13" fillId="2" borderId="1" xfId="0" applyFont="1" applyFill="1" applyBorder="1" applyAlignment="1">
      <alignment horizontal="left" vertical="center"/>
    </xf>
    <xf numFmtId="14" fontId="13" fillId="2" borderId="1" xfId="0" applyNumberFormat="1" applyFont="1" applyFill="1" applyBorder="1" applyAlignment="1">
      <alignment horizontal="left" vertical="center" wrapText="1"/>
    </xf>
    <xf numFmtId="0" fontId="13" fillId="2" borderId="1" xfId="0" applyFont="1" applyFill="1" applyBorder="1" applyAlignment="1">
      <alignment horizontal="center" vertical="center"/>
    </xf>
    <xf numFmtId="0" fontId="21" fillId="2" borderId="1" xfId="0" applyFont="1" applyFill="1" applyBorder="1" applyAlignment="1">
      <alignment horizontal="left" vertical="center" wrapText="1"/>
    </xf>
    <xf numFmtId="49" fontId="13" fillId="2" borderId="1" xfId="0" applyNumberFormat="1" applyFont="1" applyFill="1" applyBorder="1" applyAlignment="1">
      <alignment horizontal="center" vertical="center" wrapText="1"/>
    </xf>
    <xf numFmtId="176" fontId="13" fillId="2" borderId="1" xfId="0" applyNumberFormat="1" applyFont="1" applyFill="1" applyBorder="1" applyAlignment="1" applyProtection="1">
      <alignment horizontal="right" vertical="center" wrapText="1"/>
      <protection locked="0"/>
    </xf>
    <xf numFmtId="178" fontId="13" fillId="2" borderId="1" xfId="0" applyNumberFormat="1" applyFont="1" applyFill="1" applyBorder="1" applyAlignment="1">
      <alignment horizontal="center" vertical="center" wrapText="1"/>
    </xf>
    <xf numFmtId="178" fontId="21"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176" fontId="13" fillId="2" borderId="1" xfId="0" applyNumberFormat="1" applyFont="1" applyFill="1" applyBorder="1" applyAlignment="1">
      <alignment horizontal="center" vertical="center" wrapText="1"/>
    </xf>
    <xf numFmtId="0" fontId="12" fillId="2" borderId="1" xfId="0" applyFont="1" applyFill="1" applyBorder="1" applyAlignment="1">
      <alignment horizontal="left" vertical="top" wrapText="1"/>
    </xf>
    <xf numFmtId="0" fontId="21" fillId="2" borderId="1" xfId="0" applyFont="1" applyFill="1" applyBorder="1" applyAlignment="1">
      <alignment horizontal="center" vertical="center" wrapText="1"/>
    </xf>
    <xf numFmtId="0" fontId="13" fillId="2" borderId="1" xfId="0" applyNumberFormat="1" applyFont="1" applyFill="1" applyBorder="1" applyAlignment="1">
      <alignment horizontal="left" vertical="center" wrapText="1"/>
    </xf>
    <xf numFmtId="31" fontId="13" fillId="2" borderId="1" xfId="0" applyNumberFormat="1" applyFont="1" applyFill="1" applyBorder="1" applyAlignment="1">
      <alignment horizontal="left" vertical="center" wrapText="1"/>
    </xf>
    <xf numFmtId="31" fontId="13" fillId="2" borderId="1" xfId="0" applyNumberFormat="1" applyFont="1" applyFill="1" applyBorder="1" applyAlignment="1">
      <alignment horizontal="center" vertical="center"/>
    </xf>
    <xf numFmtId="43" fontId="20" fillId="2" borderId="1" xfId="0" applyNumberFormat="1" applyFont="1" applyFill="1" applyBorder="1" applyAlignment="1">
      <alignment horizontal="left" wrapText="1"/>
    </xf>
    <xf numFmtId="0" fontId="20" fillId="2" borderId="1" xfId="0" applyFont="1" applyFill="1" applyBorder="1" applyAlignment="1">
      <alignment horizontal="left" wrapText="1"/>
    </xf>
    <xf numFmtId="43" fontId="20" fillId="2" borderId="1" xfId="0" applyNumberFormat="1" applyFont="1" applyFill="1" applyBorder="1" applyAlignment="1" applyProtection="1">
      <alignment horizontal="left" wrapText="1"/>
      <protection locked="0"/>
    </xf>
    <xf numFmtId="43" fontId="13" fillId="2" borderId="1" xfId="0" applyNumberFormat="1" applyFont="1" applyFill="1" applyBorder="1" applyAlignment="1">
      <alignment horizontal="left" vertical="center" wrapText="1"/>
    </xf>
    <xf numFmtId="178" fontId="13" fillId="2" borderId="1" xfId="0" applyNumberFormat="1" applyFont="1" applyFill="1" applyBorder="1" applyAlignment="1" applyProtection="1">
      <alignment horizontal="center" vertical="center" wrapText="1"/>
      <protection locked="0"/>
    </xf>
    <xf numFmtId="0" fontId="21" fillId="2" borderId="1" xfId="0" applyFont="1" applyFill="1" applyBorder="1" applyAlignment="1">
      <alignment horizontal="center" vertical="center"/>
    </xf>
    <xf numFmtId="176" fontId="12" fillId="2" borderId="1" xfId="0" applyNumberFormat="1" applyFont="1" applyFill="1" applyBorder="1" applyAlignment="1">
      <alignment horizontal="left" vertical="center" wrapText="1"/>
    </xf>
    <xf numFmtId="0" fontId="22" fillId="2" borderId="1" xfId="0" applyFont="1" applyFill="1" applyBorder="1" applyAlignment="1">
      <alignment horizontal="left" vertical="center" wrapText="1"/>
    </xf>
    <xf numFmtId="0" fontId="20" fillId="2" borderId="1" xfId="0" applyFont="1" applyFill="1" applyBorder="1" applyAlignment="1" applyProtection="1">
      <alignment horizontal="left" wrapText="1"/>
      <protection locked="0"/>
    </xf>
    <xf numFmtId="176" fontId="10" fillId="2" borderId="1" xfId="0" applyNumberFormat="1" applyFont="1" applyFill="1" applyBorder="1" applyAlignment="1">
      <alignment horizontal="right"/>
    </xf>
    <xf numFmtId="0" fontId="10" fillId="2" borderId="1" xfId="0" applyFont="1" applyFill="1" applyBorder="1" applyAlignment="1">
      <alignment horizontal="left" wrapText="1"/>
    </xf>
    <xf numFmtId="0" fontId="3" fillId="2" borderId="0" xfId="0" applyFont="1" applyFill="1" applyAlignment="1">
      <alignment horizontal="left" vertical="center"/>
    </xf>
    <xf numFmtId="0" fontId="3" fillId="2" borderId="0" xfId="0" applyFont="1" applyFill="1" applyAlignment="1">
      <alignment horizontal="left" vertical="center" wrapText="1"/>
    </xf>
    <xf numFmtId="176" fontId="3" fillId="2" borderId="0" xfId="0" applyNumberFormat="1" applyFont="1" applyFill="1" applyAlignment="1">
      <alignment horizontal="right" vertical="center"/>
    </xf>
    <xf numFmtId="0" fontId="10" fillId="2" borderId="1" xfId="0" applyFont="1" applyFill="1" applyBorder="1" applyAlignment="1">
      <alignment horizontal="center" wrapText="1"/>
    </xf>
    <xf numFmtId="0" fontId="23" fillId="2" borderId="0" xfId="0" applyFont="1" applyFill="1" applyAlignment="1">
      <alignment horizontal="center" vertical="center" wrapText="1"/>
    </xf>
    <xf numFmtId="0" fontId="0" fillId="0" borderId="0" xfId="0"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left" vertical="center"/>
    </xf>
    <xf numFmtId="0" fontId="18" fillId="0" borderId="1" xfId="0" applyFont="1" applyBorder="1" applyAlignment="1">
      <alignment horizontal="center" vertical="center"/>
    </xf>
    <xf numFmtId="0" fontId="0" fillId="0" borderId="0" xfId="0" applyAlignment="1">
      <alignment vertical="center" wrapText="1"/>
    </xf>
    <xf numFmtId="0" fontId="24" fillId="0" borderId="0" xfId="0" applyFont="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0" fillId="0" borderId="0" xfId="0"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25" fillId="0" borderId="0" xfId="0" applyFont="1" applyFill="1" applyAlignment="1">
      <alignment horizontal="center" vertical="center" wrapText="1"/>
    </xf>
    <xf numFmtId="0" fontId="5" fillId="0" borderId="0" xfId="0" applyFont="1" applyFill="1" applyAlignment="1">
      <alignment horizontal="left" vertical="center"/>
    </xf>
    <xf numFmtId="0" fontId="12" fillId="0" borderId="0" xfId="0" applyFont="1" applyFill="1" applyAlignment="1">
      <alignment horizontal="left" vertical="center"/>
    </xf>
    <xf numFmtId="0" fontId="12" fillId="0" borderId="0" xfId="0" applyFont="1" applyFill="1" applyAlignment="1">
      <alignment horizontal="left" vertical="center"/>
    </xf>
    <xf numFmtId="0" fontId="13" fillId="0" borderId="0" xfId="0" applyFont="1" applyFill="1" applyAlignment="1">
      <alignment horizontal="left" vertical="center"/>
    </xf>
    <xf numFmtId="0" fontId="13" fillId="0" borderId="0" xfId="0" applyFont="1" applyFill="1" applyAlignment="1">
      <alignment horizontal="left" vertical="center" wrapText="1"/>
    </xf>
    <xf numFmtId="0" fontId="10" fillId="0" borderId="0" xfId="0" applyFont="1" applyFill="1" applyAlignment="1">
      <alignment horizontal="left" vertical="center" wrapText="1"/>
    </xf>
    <xf numFmtId="0" fontId="0" fillId="0" borderId="0" xfId="0" applyFill="1">
      <alignment vertical="center"/>
    </xf>
    <xf numFmtId="0" fontId="26" fillId="0" borderId="0" xfId="0" applyFont="1" applyFill="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center" vertical="center"/>
    </xf>
    <xf numFmtId="177" fontId="26" fillId="0" borderId="0" xfId="0" applyNumberFormat="1" applyFont="1" applyFill="1" applyAlignment="1">
      <alignment horizontal="right" vertical="center"/>
    </xf>
    <xf numFmtId="0" fontId="0" fillId="0" borderId="0" xfId="0" applyFill="1" applyAlignment="1">
      <alignment horizontal="center" vertical="center" wrapText="1"/>
    </xf>
    <xf numFmtId="0" fontId="10" fillId="0" borderId="0" xfId="0" applyFont="1" applyFill="1" applyAlignment="1">
      <alignment horizontal="center" vertical="center"/>
    </xf>
    <xf numFmtId="0" fontId="15" fillId="0" borderId="0" xfId="0" applyFont="1" applyFill="1" applyAlignment="1">
      <alignment horizontal="center" vertical="center" wrapText="1"/>
    </xf>
    <xf numFmtId="0" fontId="0" fillId="0" borderId="0" xfId="0" applyFill="1">
      <alignment vertical="center"/>
    </xf>
    <xf numFmtId="0" fontId="27" fillId="0" borderId="0" xfId="0" applyFont="1" applyFill="1" applyAlignment="1">
      <alignment horizontal="center" vertical="center"/>
    </xf>
    <xf numFmtId="0" fontId="28" fillId="0" borderId="0" xfId="0" applyFont="1" applyFill="1" applyAlignment="1">
      <alignment horizontal="left" vertical="center" wrapText="1"/>
    </xf>
    <xf numFmtId="0" fontId="28" fillId="0" borderId="0" xfId="0" applyFont="1" applyFill="1" applyAlignment="1">
      <alignment horizontal="center" vertical="center" wrapText="1"/>
    </xf>
    <xf numFmtId="0" fontId="28" fillId="0" borderId="0" xfId="0" applyFont="1" applyFill="1" applyAlignment="1">
      <alignment horizontal="center" vertical="center"/>
    </xf>
    <xf numFmtId="177" fontId="29" fillId="0" borderId="0" xfId="0" applyNumberFormat="1" applyFont="1" applyFill="1" applyAlignment="1">
      <alignment horizontal="right" vertical="center"/>
    </xf>
    <xf numFmtId="0" fontId="30" fillId="0" borderId="0" xfId="0" applyFont="1" applyFill="1" applyAlignment="1">
      <alignment horizontal="left" vertical="center"/>
    </xf>
    <xf numFmtId="0" fontId="19" fillId="0" borderId="0" xfId="0" applyFont="1" applyFill="1" applyAlignment="1">
      <alignment horizontal="left" vertical="center" wrapText="1"/>
    </xf>
    <xf numFmtId="0" fontId="12" fillId="0" borderId="0" xfId="0" applyFont="1" applyFill="1" applyAlignment="1">
      <alignment horizontal="left" vertical="center" wrapText="1"/>
    </xf>
    <xf numFmtId="0" fontId="12" fillId="0" borderId="0" xfId="0" applyFont="1" applyFill="1" applyAlignment="1">
      <alignment horizontal="center" vertical="center"/>
    </xf>
    <xf numFmtId="177" fontId="31" fillId="0" borderId="0" xfId="0" applyNumberFormat="1" applyFont="1" applyFill="1" applyAlignment="1">
      <alignment horizontal="right" vertical="center"/>
    </xf>
    <xf numFmtId="0" fontId="30"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177" fontId="32" fillId="0" borderId="1"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177" fontId="21"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77" fontId="33" fillId="0" borderId="1" xfId="0" applyNumberFormat="1" applyFont="1" applyFill="1" applyBorder="1" applyAlignment="1">
      <alignment horizontal="right" vertical="center" wrapText="1"/>
    </xf>
    <xf numFmtId="0" fontId="31"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14" fontId="13" fillId="0" borderId="1" xfId="0" applyNumberFormat="1" applyFont="1" applyFill="1" applyBorder="1" applyAlignment="1">
      <alignment horizontal="center" vertical="center" wrapText="1"/>
    </xf>
    <xf numFmtId="177" fontId="31" fillId="0" borderId="1" xfId="0" applyNumberFormat="1" applyFont="1" applyFill="1" applyBorder="1" applyAlignment="1" applyProtection="1">
      <alignment horizontal="right" vertical="center" wrapText="1"/>
      <protection locked="0"/>
    </xf>
    <xf numFmtId="0" fontId="12" fillId="0" borderId="1" xfId="0" applyFont="1" applyFill="1" applyBorder="1" applyAlignment="1">
      <alignment horizontal="center" vertical="center"/>
    </xf>
    <xf numFmtId="176" fontId="13" fillId="0" borderId="1" xfId="0" applyNumberFormat="1" applyFont="1" applyFill="1" applyBorder="1" applyAlignment="1">
      <alignment horizontal="left" vertical="center" wrapText="1"/>
    </xf>
    <xf numFmtId="177" fontId="31" fillId="0" borderId="1" xfId="0" applyNumberFormat="1" applyFont="1" applyFill="1" applyBorder="1" applyAlignment="1">
      <alignment horizontal="right" vertical="center" wrapText="1"/>
    </xf>
    <xf numFmtId="43" fontId="20" fillId="0" borderId="1" xfId="0" applyNumberFormat="1" applyFont="1" applyFill="1" applyBorder="1" applyAlignment="1">
      <alignment horizontal="left" vertical="center" wrapText="1"/>
    </xf>
    <xf numFmtId="0" fontId="20" fillId="0" borderId="1" xfId="0" applyFont="1" applyFill="1" applyBorder="1" applyAlignment="1">
      <alignment horizontal="left" vertical="center" wrapText="1"/>
    </xf>
    <xf numFmtId="177" fontId="31" fillId="0" borderId="1" xfId="0" applyNumberFormat="1" applyFont="1" applyFill="1" applyBorder="1" applyAlignment="1">
      <alignment horizontal="right" vertical="center"/>
    </xf>
    <xf numFmtId="0" fontId="12" fillId="0" borderId="1" xfId="0" applyFont="1" applyFill="1" applyBorder="1" applyAlignment="1">
      <alignment horizontal="left" vertical="center" wrapText="1"/>
    </xf>
    <xf numFmtId="43" fontId="20" fillId="0" borderId="1" xfId="0" applyNumberFormat="1" applyFont="1" applyFill="1" applyBorder="1" applyAlignment="1" applyProtection="1">
      <alignment horizontal="left" vertical="center" wrapText="1"/>
      <protection locked="0"/>
    </xf>
    <xf numFmtId="14" fontId="13"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3" fillId="0" borderId="1" xfId="50" applyNumberFormat="1" applyFont="1" applyFill="1" applyBorder="1" applyAlignment="1">
      <alignment horizontal="left" vertical="center" wrapText="1"/>
    </xf>
    <xf numFmtId="31" fontId="13" fillId="0" borderId="1" xfId="0" applyNumberFormat="1" applyFont="1" applyFill="1" applyBorder="1" applyAlignment="1">
      <alignment horizontal="left" vertical="center" wrapText="1"/>
    </xf>
    <xf numFmtId="31" fontId="13" fillId="0" borderId="1" xfId="0" applyNumberFormat="1" applyFont="1" applyFill="1" applyBorder="1" applyAlignment="1">
      <alignment horizontal="center" vertical="center"/>
    </xf>
    <xf numFmtId="0" fontId="0" fillId="0" borderId="0" xfId="0" applyFill="1" applyAlignment="1">
      <alignment vertical="center"/>
    </xf>
    <xf numFmtId="0" fontId="12" fillId="0" borderId="0" xfId="0" applyFont="1" applyFill="1" applyAlignment="1">
      <alignment horizontal="center" vertical="center" wrapText="1"/>
    </xf>
    <xf numFmtId="0" fontId="3" fillId="0" borderId="0" xfId="0" applyFont="1" applyFill="1" applyAlignment="1">
      <alignment vertical="center"/>
    </xf>
    <xf numFmtId="0" fontId="19" fillId="0" borderId="1" xfId="0" applyFont="1" applyFill="1" applyBorder="1" applyAlignment="1">
      <alignment horizontal="left" vertical="center" wrapText="1"/>
    </xf>
    <xf numFmtId="0" fontId="4" fillId="0" borderId="0" xfId="0" applyFont="1" applyFill="1" applyAlignment="1">
      <alignment horizontal="center" vertical="center"/>
    </xf>
    <xf numFmtId="0" fontId="25" fillId="0" borderId="0" xfId="0" applyFont="1" applyFill="1" applyAlignment="1">
      <alignment horizontal="center" vertical="center" wrapText="1"/>
    </xf>
    <xf numFmtId="0" fontId="5" fillId="0" borderId="0" xfId="0" applyFont="1" applyFill="1" applyAlignment="1">
      <alignment horizontal="left" vertical="center"/>
    </xf>
    <xf numFmtId="178" fontId="13"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13" fillId="0" borderId="1" xfId="0" applyNumberFormat="1" applyFont="1" applyFill="1" applyBorder="1" applyAlignment="1">
      <alignment horizontal="left" vertical="center" wrapText="1"/>
    </xf>
    <xf numFmtId="178" fontId="13" fillId="0" borderId="1" xfId="0" applyNumberFormat="1" applyFont="1" applyFill="1" applyBorder="1" applyAlignment="1" applyProtection="1">
      <alignment horizontal="center" vertical="center" wrapText="1"/>
      <protection locked="0"/>
    </xf>
    <xf numFmtId="176" fontId="12" fillId="0" borderId="1" xfId="0" applyNumberFormat="1" applyFont="1" applyFill="1" applyBorder="1" applyAlignment="1">
      <alignment horizontal="left" vertical="center" wrapText="1"/>
    </xf>
    <xf numFmtId="177" fontId="31" fillId="0" borderId="1" xfId="8" applyNumberFormat="1" applyFont="1" applyFill="1" applyBorder="1" applyAlignment="1">
      <alignment horizontal="right" vertical="center" wrapText="1"/>
    </xf>
    <xf numFmtId="14" fontId="12" fillId="0" borderId="1" xfId="0" applyNumberFormat="1" applyFont="1" applyFill="1" applyBorder="1" applyAlignment="1">
      <alignment horizontal="left" vertical="center" wrapText="1"/>
    </xf>
    <xf numFmtId="43" fontId="13" fillId="0" borderId="1" xfId="0" applyNumberFormat="1" applyFont="1" applyFill="1" applyBorder="1" applyAlignment="1">
      <alignment horizontal="left" vertical="center" wrapText="1"/>
    </xf>
    <xf numFmtId="0" fontId="20" fillId="0" borderId="1" xfId="50" applyNumberFormat="1" applyFont="1" applyFill="1" applyBorder="1" applyAlignment="1">
      <alignment horizontal="left" vertical="center" wrapText="1"/>
    </xf>
    <xf numFmtId="0" fontId="20" fillId="0" borderId="1" xfId="0" applyFont="1" applyFill="1" applyBorder="1" applyAlignment="1" applyProtection="1">
      <alignment horizontal="left" vertical="center" wrapText="1"/>
      <protection locked="0"/>
    </xf>
    <xf numFmtId="0" fontId="3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6" fillId="0" borderId="0" xfId="0" applyFont="1" applyFill="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center" vertical="center"/>
    </xf>
    <xf numFmtId="177" fontId="26" fillId="0" borderId="0" xfId="0" applyNumberFormat="1" applyFont="1" applyFill="1" applyAlignment="1">
      <alignment horizontal="right" vertical="center"/>
    </xf>
    <xf numFmtId="0" fontId="10" fillId="0" borderId="0" xfId="0" applyFont="1" applyFill="1" applyAlignment="1">
      <alignment horizontal="left" vertical="center" wrapText="1"/>
    </xf>
    <xf numFmtId="0" fontId="20" fillId="0" borderId="1" xfId="0" applyFont="1" applyFill="1" applyBorder="1" applyAlignment="1">
      <alignment horizontal="center" vertical="center" wrapText="1"/>
    </xf>
    <xf numFmtId="0" fontId="12" fillId="0" borderId="1" xfId="49" applyFont="1" applyFill="1" applyBorder="1" applyAlignment="1">
      <alignment horizontal="left" vertical="center" wrapText="1"/>
    </xf>
    <xf numFmtId="0" fontId="0" fillId="0" borderId="0" xfId="0" applyFill="1" applyAlignment="1">
      <alignment horizontal="center" vertical="center" wrapText="1"/>
    </xf>
    <xf numFmtId="0" fontId="10" fillId="0" borderId="0" xfId="0" applyFont="1" applyFill="1" applyAlignment="1">
      <alignment horizontal="center" vertical="center"/>
    </xf>
    <xf numFmtId="0" fontId="15" fillId="0" borderId="0" xfId="0" applyFont="1" applyFill="1" applyAlignment="1">
      <alignment horizontal="center" vertical="center" wrapText="1"/>
    </xf>
    <xf numFmtId="0" fontId="0" fillId="0" borderId="0" xfId="0" applyFill="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7" xfId="49"/>
    <cellStyle name="常规_Sheet1"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2"/>
  <sheetViews>
    <sheetView tabSelected="1" workbookViewId="0">
      <pane xSplit="6" ySplit="4" topLeftCell="G146" activePane="bottomRight" state="frozen"/>
      <selection/>
      <selection pane="topRight"/>
      <selection pane="bottomLeft"/>
      <selection pane="bottomRight" activeCell="F9" sqref="F9"/>
    </sheetView>
  </sheetViews>
  <sheetFormatPr defaultColWidth="9" defaultRowHeight="15"/>
  <cols>
    <col min="1" max="1" width="8.125" style="128" customWidth="1"/>
    <col min="2" max="2" width="32.1416666666667" style="129" customWidth="1"/>
    <col min="3" max="3" width="13.5" style="129" customWidth="1"/>
    <col min="4" max="4" width="6.125" style="130" customWidth="1"/>
    <col min="5" max="5" width="12.5" style="131" customWidth="1"/>
    <col min="6" max="6" width="11.375" style="130" customWidth="1"/>
    <col min="7" max="7" width="18.5" style="129" customWidth="1"/>
    <col min="8" max="8" width="11.75" style="131" customWidth="1"/>
    <col min="9" max="9" width="40.0916666666667" style="129" customWidth="1"/>
    <col min="10" max="10" width="12.5" style="132" customWidth="1"/>
    <col min="11" max="11" width="13.225" style="133" customWidth="1"/>
    <col min="12" max="12" width="7.375" style="133" hidden="1" customWidth="1"/>
    <col min="13" max="13" width="6.875" style="133" hidden="1" customWidth="1"/>
    <col min="14" max="14" width="4.98333333333333" style="134" hidden="1" customWidth="1"/>
    <col min="15" max="15" width="9" style="135"/>
    <col min="16" max="16384" width="9" style="28"/>
  </cols>
  <sheetData>
    <row r="1" s="117" customFormat="1" ht="36" customHeight="1" spans="1:15">
      <c r="A1" s="136" t="s">
        <v>0</v>
      </c>
      <c r="B1" s="137"/>
      <c r="C1" s="138"/>
      <c r="D1" s="139"/>
      <c r="E1" s="140"/>
      <c r="F1" s="139"/>
      <c r="G1" s="138"/>
      <c r="H1" s="140"/>
      <c r="I1" s="137"/>
      <c r="J1" s="138"/>
      <c r="K1" s="139"/>
      <c r="L1" s="139"/>
      <c r="M1" s="139"/>
      <c r="N1" s="139"/>
      <c r="O1" s="175"/>
    </row>
    <row r="2" s="118" customFormat="1" ht="24" customHeight="1" spans="1:15">
      <c r="A2" s="141" t="s">
        <v>1</v>
      </c>
      <c r="B2" s="142"/>
      <c r="C2" s="143"/>
      <c r="D2" s="144"/>
      <c r="E2" s="145"/>
      <c r="F2" s="144"/>
      <c r="G2" s="143"/>
      <c r="H2" s="145"/>
      <c r="I2" s="143"/>
      <c r="J2" s="176"/>
      <c r="K2" s="144"/>
      <c r="L2" s="144"/>
      <c r="M2" s="144"/>
      <c r="N2" s="144" t="s">
        <v>2</v>
      </c>
      <c r="O2" s="177"/>
    </row>
    <row r="3" s="119" customFormat="1" ht="32" customHeight="1" spans="1:15">
      <c r="A3" s="146" t="s">
        <v>3</v>
      </c>
      <c r="B3" s="147"/>
      <c r="C3" s="147"/>
      <c r="D3" s="148"/>
      <c r="E3" s="149"/>
      <c r="F3" s="148"/>
      <c r="G3" s="147" t="s">
        <v>4</v>
      </c>
      <c r="H3" s="149"/>
      <c r="I3" s="178"/>
      <c r="J3" s="147"/>
      <c r="K3" s="147" t="s">
        <v>5</v>
      </c>
      <c r="L3" s="147" t="s">
        <v>6</v>
      </c>
      <c r="M3" s="147" t="s">
        <v>7</v>
      </c>
      <c r="N3" s="147" t="s">
        <v>5</v>
      </c>
      <c r="O3" s="179"/>
    </row>
    <row r="4" s="120" customFormat="1" ht="34" customHeight="1" spans="1:15">
      <c r="A4" s="150" t="s">
        <v>8</v>
      </c>
      <c r="B4" s="151" t="s">
        <v>9</v>
      </c>
      <c r="C4" s="151" t="s">
        <v>10</v>
      </c>
      <c r="D4" s="151" t="s">
        <v>11</v>
      </c>
      <c r="E4" s="152" t="s">
        <v>12</v>
      </c>
      <c r="F4" s="151" t="s">
        <v>13</v>
      </c>
      <c r="G4" s="151" t="s">
        <v>14</v>
      </c>
      <c r="H4" s="152" t="s">
        <v>15</v>
      </c>
      <c r="I4" s="151" t="s">
        <v>16</v>
      </c>
      <c r="J4" s="151" t="s">
        <v>17</v>
      </c>
      <c r="K4" s="151"/>
      <c r="L4" s="151"/>
      <c r="M4" s="151"/>
      <c r="N4" s="151"/>
      <c r="O4" s="180"/>
    </row>
    <row r="5" s="121" customFormat="1" ht="37" customHeight="1" spans="1:15">
      <c r="A5" s="153"/>
      <c r="B5" s="154" t="s">
        <v>18</v>
      </c>
      <c r="C5" s="154"/>
      <c r="D5" s="155"/>
      <c r="E5" s="156">
        <f>SUM(E6:E188)</f>
        <v>102195.28</v>
      </c>
      <c r="F5" s="155"/>
      <c r="G5" s="154"/>
      <c r="H5" s="156">
        <f>SUM(H6:H188)</f>
        <v>98182.96</v>
      </c>
      <c r="I5" s="154"/>
      <c r="J5" s="155"/>
      <c r="K5" s="154"/>
      <c r="L5" s="154"/>
      <c r="M5" s="154"/>
      <c r="N5" s="154"/>
      <c r="O5" s="181"/>
    </row>
    <row r="6" s="122" customFormat="1" ht="45" customHeight="1" spans="1:14">
      <c r="A6" s="157">
        <v>13</v>
      </c>
      <c r="B6" s="158" t="s">
        <v>19</v>
      </c>
      <c r="C6" s="158" t="s">
        <v>20</v>
      </c>
      <c r="D6" s="159" t="s">
        <v>21</v>
      </c>
      <c r="E6" s="160">
        <v>2164.84</v>
      </c>
      <c r="F6" s="161"/>
      <c r="G6" s="162" t="s">
        <v>22</v>
      </c>
      <c r="H6" s="160">
        <v>2164.84</v>
      </c>
      <c r="I6" s="167"/>
      <c r="J6" s="182" t="s">
        <v>23</v>
      </c>
      <c r="K6" s="183"/>
      <c r="L6" s="183"/>
      <c r="M6" s="183"/>
      <c r="N6" s="183"/>
    </row>
    <row r="7" s="122" customFormat="1" ht="42.95" customHeight="1" spans="1:14">
      <c r="A7" s="157">
        <v>17</v>
      </c>
      <c r="B7" s="158" t="s">
        <v>24</v>
      </c>
      <c r="C7" s="158" t="s">
        <v>25</v>
      </c>
      <c r="D7" s="159" t="s">
        <v>21</v>
      </c>
      <c r="E7" s="163">
        <v>300</v>
      </c>
      <c r="F7" s="161"/>
      <c r="G7" s="162" t="s">
        <v>26</v>
      </c>
      <c r="H7" s="163">
        <v>300</v>
      </c>
      <c r="I7" s="167"/>
      <c r="J7" s="182" t="s">
        <v>23</v>
      </c>
      <c r="K7" s="183"/>
      <c r="L7" s="183"/>
      <c r="M7" s="183"/>
      <c r="N7" s="183"/>
    </row>
    <row r="8" s="122" customFormat="1" ht="66" customHeight="1" spans="1:14">
      <c r="A8" s="157">
        <v>22</v>
      </c>
      <c r="B8" s="164" t="s">
        <v>27</v>
      </c>
      <c r="C8" s="165" t="s">
        <v>28</v>
      </c>
      <c r="D8" s="159" t="s">
        <v>21</v>
      </c>
      <c r="E8" s="166">
        <v>2375</v>
      </c>
      <c r="F8" s="161"/>
      <c r="G8" s="167" t="s">
        <v>29</v>
      </c>
      <c r="H8" s="166">
        <v>2375</v>
      </c>
      <c r="I8" s="183" t="s">
        <v>30</v>
      </c>
      <c r="J8" s="184" t="s">
        <v>31</v>
      </c>
      <c r="K8" s="183"/>
      <c r="L8" s="183"/>
      <c r="M8" s="183"/>
      <c r="N8" s="183"/>
    </row>
    <row r="9" s="123" customFormat="1" ht="42" customHeight="1" spans="1:15">
      <c r="A9" s="157">
        <v>22</v>
      </c>
      <c r="B9" s="168" t="s">
        <v>32</v>
      </c>
      <c r="C9" s="158" t="s">
        <v>33</v>
      </c>
      <c r="D9" s="159" t="s">
        <v>21</v>
      </c>
      <c r="E9" s="163">
        <v>0</v>
      </c>
      <c r="F9" s="161"/>
      <c r="G9" s="167"/>
      <c r="H9" s="166"/>
      <c r="I9" s="167"/>
      <c r="J9" s="184" t="s">
        <v>31</v>
      </c>
      <c r="K9" s="183"/>
      <c r="L9" s="183"/>
      <c r="M9" s="183"/>
      <c r="N9" s="183"/>
      <c r="O9" s="122"/>
    </row>
    <row r="10" s="124" customFormat="1" ht="123.95" customHeight="1" spans="1:14">
      <c r="A10" s="157">
        <v>23</v>
      </c>
      <c r="B10" s="169" t="s">
        <v>34</v>
      </c>
      <c r="C10" s="169" t="s">
        <v>35</v>
      </c>
      <c r="D10" s="159" t="s">
        <v>21</v>
      </c>
      <c r="E10" s="163">
        <v>555.7</v>
      </c>
      <c r="F10" s="170"/>
      <c r="G10" s="162" t="s">
        <v>36</v>
      </c>
      <c r="H10" s="163">
        <v>555.7</v>
      </c>
      <c r="I10" s="158" t="s">
        <v>37</v>
      </c>
      <c r="J10" s="185" t="s">
        <v>38</v>
      </c>
      <c r="K10" s="162"/>
      <c r="L10" s="186"/>
      <c r="M10" s="186"/>
      <c r="N10" s="186"/>
    </row>
    <row r="11" s="125" customFormat="1" ht="65.1" customHeight="1" spans="1:14">
      <c r="A11" s="157">
        <v>23</v>
      </c>
      <c r="B11" s="169" t="s">
        <v>39</v>
      </c>
      <c r="C11" s="169" t="s">
        <v>35</v>
      </c>
      <c r="D11" s="159" t="s">
        <v>21</v>
      </c>
      <c r="E11" s="163">
        <v>7390.64</v>
      </c>
      <c r="F11" s="161"/>
      <c r="G11" s="162" t="s">
        <v>40</v>
      </c>
      <c r="H11" s="163">
        <v>7390.64</v>
      </c>
      <c r="I11" s="162" t="s">
        <v>41</v>
      </c>
      <c r="J11" s="184" t="s">
        <v>42</v>
      </c>
      <c r="K11" s="183"/>
      <c r="L11" s="158"/>
      <c r="M11" s="158"/>
      <c r="N11" s="158"/>
    </row>
    <row r="12" s="125" customFormat="1" ht="65.1" customHeight="1" spans="1:14">
      <c r="A12" s="157">
        <v>23</v>
      </c>
      <c r="B12" s="169" t="s">
        <v>43</v>
      </c>
      <c r="C12" s="169" t="s">
        <v>35</v>
      </c>
      <c r="D12" s="159" t="s">
        <v>21</v>
      </c>
      <c r="E12" s="160">
        <v>698</v>
      </c>
      <c r="F12" s="161"/>
      <c r="G12" s="162" t="s">
        <v>44</v>
      </c>
      <c r="H12" s="160">
        <v>698</v>
      </c>
      <c r="I12" s="162" t="s">
        <v>45</v>
      </c>
      <c r="J12" s="184" t="s">
        <v>23</v>
      </c>
      <c r="K12" s="183"/>
      <c r="L12" s="158" t="s">
        <v>46</v>
      </c>
      <c r="M12" s="158"/>
      <c r="N12" s="158"/>
    </row>
    <row r="13" s="122" customFormat="1" ht="120.95" customHeight="1" spans="1:14">
      <c r="A13" s="157">
        <v>23</v>
      </c>
      <c r="B13" s="169" t="s">
        <v>47</v>
      </c>
      <c r="C13" s="169" t="s">
        <v>35</v>
      </c>
      <c r="D13" s="159" t="s">
        <v>21</v>
      </c>
      <c r="E13" s="163">
        <v>97.66</v>
      </c>
      <c r="F13" s="161"/>
      <c r="G13" s="162" t="s">
        <v>48</v>
      </c>
      <c r="H13" s="163">
        <v>97.66</v>
      </c>
      <c r="I13" s="167" t="s">
        <v>49</v>
      </c>
      <c r="J13" s="184" t="s">
        <v>31</v>
      </c>
      <c r="K13" s="183"/>
      <c r="L13" s="183"/>
      <c r="M13" s="183"/>
      <c r="N13" s="183"/>
    </row>
    <row r="14" s="122" customFormat="1" ht="96.75" customHeight="1" spans="1:14">
      <c r="A14" s="157">
        <v>23</v>
      </c>
      <c r="B14" s="169" t="s">
        <v>50</v>
      </c>
      <c r="C14" s="169" t="s">
        <v>35</v>
      </c>
      <c r="D14" s="159" t="s">
        <v>21</v>
      </c>
      <c r="E14" s="163">
        <v>470</v>
      </c>
      <c r="F14" s="161"/>
      <c r="G14" s="158" t="s">
        <v>51</v>
      </c>
      <c r="H14" s="163">
        <v>470</v>
      </c>
      <c r="I14" s="158" t="s">
        <v>52</v>
      </c>
      <c r="J14" s="184" t="s">
        <v>31</v>
      </c>
      <c r="K14" s="183"/>
      <c r="L14" s="183"/>
      <c r="M14" s="183"/>
      <c r="N14" s="183"/>
    </row>
    <row r="15" s="122" customFormat="1" ht="201" customHeight="1" spans="1:14">
      <c r="A15" s="157">
        <v>23</v>
      </c>
      <c r="B15" s="158" t="s">
        <v>53</v>
      </c>
      <c r="C15" s="158" t="s">
        <v>54</v>
      </c>
      <c r="D15" s="171" t="s">
        <v>55</v>
      </c>
      <c r="E15" s="163">
        <v>2274.89</v>
      </c>
      <c r="F15" s="161"/>
      <c r="G15" s="162" t="s">
        <v>56</v>
      </c>
      <c r="H15" s="163">
        <v>2274.89</v>
      </c>
      <c r="I15" s="167" t="s">
        <v>57</v>
      </c>
      <c r="J15" s="184" t="s">
        <v>31</v>
      </c>
      <c r="K15" s="183"/>
      <c r="L15" s="183"/>
      <c r="M15" s="183"/>
      <c r="N15" s="183"/>
    </row>
    <row r="16" s="124" customFormat="1" ht="65.1" customHeight="1" spans="1:14">
      <c r="A16" s="157">
        <v>23</v>
      </c>
      <c r="B16" s="158" t="s">
        <v>53</v>
      </c>
      <c r="C16" s="158" t="s">
        <v>54</v>
      </c>
      <c r="D16" s="171" t="s">
        <v>55</v>
      </c>
      <c r="E16" s="163">
        <v>1312.33</v>
      </c>
      <c r="F16" s="170"/>
      <c r="G16" s="158" t="s">
        <v>58</v>
      </c>
      <c r="H16" s="163">
        <v>1312.33</v>
      </c>
      <c r="I16" s="162" t="s">
        <v>59</v>
      </c>
      <c r="J16" s="184" t="s">
        <v>38</v>
      </c>
      <c r="K16" s="162"/>
      <c r="L16" s="186"/>
      <c r="M16" s="186"/>
      <c r="N16" s="186"/>
    </row>
    <row r="17" s="124" customFormat="1" ht="54.95" customHeight="1" spans="1:14">
      <c r="A17" s="157">
        <v>23</v>
      </c>
      <c r="B17" s="158" t="s">
        <v>53</v>
      </c>
      <c r="C17" s="158" t="s">
        <v>54</v>
      </c>
      <c r="D17" s="171" t="s">
        <v>55</v>
      </c>
      <c r="E17" s="163">
        <v>1056.12</v>
      </c>
      <c r="F17" s="170"/>
      <c r="G17" s="162" t="s">
        <v>60</v>
      </c>
      <c r="H17" s="163">
        <v>1056.12</v>
      </c>
      <c r="I17" s="162" t="s">
        <v>61</v>
      </c>
      <c r="J17" s="184" t="s">
        <v>38</v>
      </c>
      <c r="K17" s="162"/>
      <c r="L17" s="186"/>
      <c r="M17" s="186"/>
      <c r="N17" s="186"/>
    </row>
    <row r="18" s="124" customFormat="1" ht="65.1" customHeight="1" spans="1:14">
      <c r="A18" s="157">
        <v>23</v>
      </c>
      <c r="B18" s="158" t="s">
        <v>53</v>
      </c>
      <c r="C18" s="158" t="s">
        <v>54</v>
      </c>
      <c r="D18" s="171" t="s">
        <v>55</v>
      </c>
      <c r="E18" s="163">
        <v>2320.97</v>
      </c>
      <c r="F18" s="170"/>
      <c r="G18" s="162" t="s">
        <v>62</v>
      </c>
      <c r="H18" s="163">
        <v>2320.97</v>
      </c>
      <c r="I18" s="162" t="s">
        <v>63</v>
      </c>
      <c r="J18" s="185" t="s">
        <v>38</v>
      </c>
      <c r="K18" s="162"/>
      <c r="L18" s="186"/>
      <c r="M18" s="186"/>
      <c r="N18" s="186"/>
    </row>
    <row r="19" s="122" customFormat="1" ht="40" customHeight="1" spans="1:14">
      <c r="A19" s="157">
        <v>23</v>
      </c>
      <c r="B19" s="158" t="s">
        <v>53</v>
      </c>
      <c r="C19" s="158" t="s">
        <v>54</v>
      </c>
      <c r="D19" s="171" t="s">
        <v>55</v>
      </c>
      <c r="E19" s="163">
        <v>266.08</v>
      </c>
      <c r="F19" s="161"/>
      <c r="G19" s="162" t="s">
        <v>64</v>
      </c>
      <c r="H19" s="163">
        <v>266.08</v>
      </c>
      <c r="I19" s="162" t="s">
        <v>65</v>
      </c>
      <c r="J19" s="184" t="s">
        <v>23</v>
      </c>
      <c r="K19" s="183"/>
      <c r="L19" s="183"/>
      <c r="M19" s="183"/>
      <c r="N19" s="183"/>
    </row>
    <row r="20" s="122" customFormat="1" ht="102" customHeight="1" spans="1:14">
      <c r="A20" s="157">
        <v>23</v>
      </c>
      <c r="B20" s="158" t="s">
        <v>53</v>
      </c>
      <c r="C20" s="158" t="s">
        <v>54</v>
      </c>
      <c r="D20" s="171" t="s">
        <v>55</v>
      </c>
      <c r="E20" s="163">
        <v>1183.51</v>
      </c>
      <c r="F20" s="161"/>
      <c r="G20" s="162" t="s">
        <v>66</v>
      </c>
      <c r="H20" s="163">
        <v>1183.51</v>
      </c>
      <c r="I20" s="162" t="s">
        <v>67</v>
      </c>
      <c r="J20" s="184" t="s">
        <v>68</v>
      </c>
      <c r="K20" s="183"/>
      <c r="L20" s="183"/>
      <c r="M20" s="183"/>
      <c r="N20" s="183"/>
    </row>
    <row r="21" s="122" customFormat="1" ht="80" customHeight="1" spans="1:14">
      <c r="A21" s="157">
        <v>23</v>
      </c>
      <c r="B21" s="158" t="s">
        <v>53</v>
      </c>
      <c r="C21" s="158" t="s">
        <v>54</v>
      </c>
      <c r="D21" s="171" t="s">
        <v>55</v>
      </c>
      <c r="E21" s="163">
        <v>1009.17</v>
      </c>
      <c r="F21" s="161"/>
      <c r="G21" s="162" t="s">
        <v>69</v>
      </c>
      <c r="H21" s="163">
        <v>1009.17</v>
      </c>
      <c r="I21" s="162" t="s">
        <v>70</v>
      </c>
      <c r="J21" s="184" t="s">
        <v>68</v>
      </c>
      <c r="K21" s="183"/>
      <c r="L21" s="183"/>
      <c r="M21" s="183"/>
      <c r="N21" s="183"/>
    </row>
    <row r="22" s="122" customFormat="1" ht="315" customHeight="1" spans="1:14">
      <c r="A22" s="157">
        <v>23</v>
      </c>
      <c r="B22" s="158" t="s">
        <v>53</v>
      </c>
      <c r="C22" s="158" t="s">
        <v>54</v>
      </c>
      <c r="D22" s="171" t="s">
        <v>55</v>
      </c>
      <c r="E22" s="163">
        <v>2290</v>
      </c>
      <c r="F22" s="161"/>
      <c r="G22" s="162" t="s">
        <v>71</v>
      </c>
      <c r="H22" s="163">
        <v>2290</v>
      </c>
      <c r="I22" s="167" t="s">
        <v>72</v>
      </c>
      <c r="J22" s="185" t="s">
        <v>73</v>
      </c>
      <c r="K22" s="183"/>
      <c r="L22" s="183"/>
      <c r="M22" s="183"/>
      <c r="N22" s="183"/>
    </row>
    <row r="23" s="122" customFormat="1" ht="24" spans="1:14">
      <c r="A23" s="157">
        <v>23</v>
      </c>
      <c r="B23" s="158" t="s">
        <v>53</v>
      </c>
      <c r="C23" s="158" t="s">
        <v>54</v>
      </c>
      <c r="D23" s="171" t="s">
        <v>55</v>
      </c>
      <c r="E23" s="163">
        <v>7.94</v>
      </c>
      <c r="F23" s="161"/>
      <c r="G23" s="162" t="s">
        <v>74</v>
      </c>
      <c r="H23" s="163">
        <v>7.94</v>
      </c>
      <c r="I23" s="187" t="s">
        <v>75</v>
      </c>
      <c r="J23" s="184" t="s">
        <v>76</v>
      </c>
      <c r="K23" s="183"/>
      <c r="L23" s="183"/>
      <c r="M23" s="183"/>
      <c r="N23" s="183"/>
    </row>
    <row r="24" s="122" customFormat="1" ht="24" spans="1:14">
      <c r="A24" s="157">
        <v>23</v>
      </c>
      <c r="B24" s="158" t="s">
        <v>53</v>
      </c>
      <c r="C24" s="158" t="s">
        <v>54</v>
      </c>
      <c r="D24" s="171" t="s">
        <v>55</v>
      </c>
      <c r="E24" s="163">
        <v>26.27</v>
      </c>
      <c r="F24" s="161"/>
      <c r="G24" s="162" t="s">
        <v>77</v>
      </c>
      <c r="H24" s="163">
        <v>26.27</v>
      </c>
      <c r="I24" s="187" t="s">
        <v>78</v>
      </c>
      <c r="J24" s="184" t="s">
        <v>76</v>
      </c>
      <c r="K24" s="183"/>
      <c r="L24" s="183"/>
      <c r="M24" s="183"/>
      <c r="N24" s="183"/>
    </row>
    <row r="25" s="122" customFormat="1" ht="156" customHeight="1" spans="1:14">
      <c r="A25" s="157">
        <v>23</v>
      </c>
      <c r="B25" s="158" t="s">
        <v>53</v>
      </c>
      <c r="C25" s="158" t="s">
        <v>54</v>
      </c>
      <c r="D25" s="171" t="s">
        <v>55</v>
      </c>
      <c r="E25" s="163">
        <v>189.73</v>
      </c>
      <c r="F25" s="161"/>
      <c r="G25" s="162" t="s">
        <v>79</v>
      </c>
      <c r="H25" s="163">
        <v>189.73</v>
      </c>
      <c r="I25" s="167" t="s">
        <v>80</v>
      </c>
      <c r="J25" s="184" t="s">
        <v>31</v>
      </c>
      <c r="K25" s="183"/>
      <c r="L25" s="183"/>
      <c r="M25" s="183"/>
      <c r="N25" s="183"/>
    </row>
    <row r="26" s="122" customFormat="1" ht="105" customHeight="1" spans="1:14">
      <c r="A26" s="157">
        <v>23</v>
      </c>
      <c r="B26" s="158" t="s">
        <v>53</v>
      </c>
      <c r="C26" s="158" t="s">
        <v>54</v>
      </c>
      <c r="D26" s="171" t="s">
        <v>55</v>
      </c>
      <c r="E26" s="163">
        <v>116.81</v>
      </c>
      <c r="F26" s="161"/>
      <c r="G26" s="162" t="s">
        <v>81</v>
      </c>
      <c r="H26" s="163">
        <v>116.81</v>
      </c>
      <c r="I26" s="167" t="s">
        <v>82</v>
      </c>
      <c r="J26" s="184" t="s">
        <v>31</v>
      </c>
      <c r="K26" s="183"/>
      <c r="L26" s="183"/>
      <c r="M26" s="183"/>
      <c r="N26" s="183"/>
    </row>
    <row r="27" s="122" customFormat="1" ht="59.1" customHeight="1" spans="1:14">
      <c r="A27" s="157">
        <v>23</v>
      </c>
      <c r="B27" s="158" t="s">
        <v>53</v>
      </c>
      <c r="C27" s="158" t="s">
        <v>54</v>
      </c>
      <c r="D27" s="171" t="s">
        <v>55</v>
      </c>
      <c r="E27" s="163">
        <v>39.74</v>
      </c>
      <c r="F27" s="161"/>
      <c r="G27" s="172" t="s">
        <v>83</v>
      </c>
      <c r="H27" s="163">
        <v>39.74</v>
      </c>
      <c r="I27" s="162" t="s">
        <v>84</v>
      </c>
      <c r="J27" s="184" t="s">
        <v>85</v>
      </c>
      <c r="K27" s="183"/>
      <c r="L27" s="183"/>
      <c r="M27" s="183"/>
      <c r="N27" s="183"/>
    </row>
    <row r="28" s="122" customFormat="1" ht="24" spans="1:14">
      <c r="A28" s="157">
        <v>23</v>
      </c>
      <c r="B28" s="158" t="s">
        <v>53</v>
      </c>
      <c r="C28" s="158" t="s">
        <v>54</v>
      </c>
      <c r="D28" s="171" t="s">
        <v>55</v>
      </c>
      <c r="E28" s="163">
        <v>73.95</v>
      </c>
      <c r="F28" s="161"/>
      <c r="G28" s="162" t="s">
        <v>86</v>
      </c>
      <c r="H28" s="163">
        <v>73.95</v>
      </c>
      <c r="I28" s="162" t="s">
        <v>87</v>
      </c>
      <c r="J28" s="184" t="s">
        <v>68</v>
      </c>
      <c r="K28" s="183"/>
      <c r="L28" s="183"/>
      <c r="M28" s="183"/>
      <c r="N28" s="183"/>
    </row>
    <row r="29" s="124" customFormat="1" ht="54" customHeight="1" spans="1:14">
      <c r="A29" s="157">
        <v>23</v>
      </c>
      <c r="B29" s="158" t="s">
        <v>53</v>
      </c>
      <c r="C29" s="158" t="s">
        <v>54</v>
      </c>
      <c r="D29" s="171" t="s">
        <v>55</v>
      </c>
      <c r="E29" s="163">
        <v>805.23</v>
      </c>
      <c r="F29" s="170"/>
      <c r="G29" s="162" t="s">
        <v>88</v>
      </c>
      <c r="H29" s="163">
        <v>805.23</v>
      </c>
      <c r="I29" s="187" t="s">
        <v>89</v>
      </c>
      <c r="J29" s="184" t="s">
        <v>76</v>
      </c>
      <c r="K29" s="186"/>
      <c r="L29" s="186"/>
      <c r="M29" s="186"/>
      <c r="N29" s="186"/>
    </row>
    <row r="30" s="124" customFormat="1" ht="57" customHeight="1" spans="1:14">
      <c r="A30" s="157">
        <v>23</v>
      </c>
      <c r="B30" s="158" t="s">
        <v>53</v>
      </c>
      <c r="C30" s="158" t="s">
        <v>54</v>
      </c>
      <c r="D30" s="171" t="s">
        <v>55</v>
      </c>
      <c r="E30" s="163">
        <v>766.28</v>
      </c>
      <c r="F30" s="170"/>
      <c r="G30" s="162" t="s">
        <v>90</v>
      </c>
      <c r="H30" s="163">
        <v>766.28</v>
      </c>
      <c r="I30" s="187" t="s">
        <v>91</v>
      </c>
      <c r="J30" s="184" t="s">
        <v>76</v>
      </c>
      <c r="K30" s="186"/>
      <c r="L30" s="186"/>
      <c r="M30" s="186"/>
      <c r="N30" s="186"/>
    </row>
    <row r="31" s="124" customFormat="1" ht="52" customHeight="1" spans="1:14">
      <c r="A31" s="157">
        <v>23</v>
      </c>
      <c r="B31" s="158" t="s">
        <v>53</v>
      </c>
      <c r="C31" s="158" t="s">
        <v>54</v>
      </c>
      <c r="D31" s="171" t="s">
        <v>55</v>
      </c>
      <c r="E31" s="163">
        <v>653.4</v>
      </c>
      <c r="F31" s="170"/>
      <c r="G31" s="162" t="s">
        <v>92</v>
      </c>
      <c r="H31" s="163">
        <v>653.4</v>
      </c>
      <c r="I31" s="187" t="s">
        <v>93</v>
      </c>
      <c r="J31" s="184" t="s">
        <v>76</v>
      </c>
      <c r="K31" s="186"/>
      <c r="L31" s="186"/>
      <c r="M31" s="186"/>
      <c r="N31" s="186"/>
    </row>
    <row r="32" s="124" customFormat="1" ht="49" customHeight="1" spans="1:14">
      <c r="A32" s="157">
        <v>23</v>
      </c>
      <c r="B32" s="158" t="s">
        <v>53</v>
      </c>
      <c r="C32" s="158" t="s">
        <v>54</v>
      </c>
      <c r="D32" s="171" t="s">
        <v>55</v>
      </c>
      <c r="E32" s="163">
        <v>261.58</v>
      </c>
      <c r="F32" s="170"/>
      <c r="G32" s="162" t="s">
        <v>94</v>
      </c>
      <c r="H32" s="163">
        <v>261.58</v>
      </c>
      <c r="I32" s="187" t="s">
        <v>95</v>
      </c>
      <c r="J32" s="184" t="s">
        <v>76</v>
      </c>
      <c r="K32" s="186"/>
      <c r="L32" s="186"/>
      <c r="M32" s="186"/>
      <c r="N32" s="186"/>
    </row>
    <row r="33" s="124" customFormat="1" ht="54" customHeight="1" spans="1:14">
      <c r="A33" s="157">
        <v>23</v>
      </c>
      <c r="B33" s="158" t="s">
        <v>96</v>
      </c>
      <c r="C33" s="158" t="s">
        <v>97</v>
      </c>
      <c r="D33" s="171" t="s">
        <v>55</v>
      </c>
      <c r="E33" s="163">
        <v>1000</v>
      </c>
      <c r="F33" s="170"/>
      <c r="G33" s="162" t="s">
        <v>98</v>
      </c>
      <c r="H33" s="163"/>
      <c r="I33" s="162"/>
      <c r="J33" s="184" t="s">
        <v>23</v>
      </c>
      <c r="K33" s="186"/>
      <c r="L33" s="186"/>
      <c r="M33" s="186"/>
      <c r="N33" s="186"/>
    </row>
    <row r="34" s="124" customFormat="1" ht="51" customHeight="1" spans="1:14">
      <c r="A34" s="157">
        <v>23</v>
      </c>
      <c r="B34" s="158" t="s">
        <v>99</v>
      </c>
      <c r="C34" s="158" t="s">
        <v>100</v>
      </c>
      <c r="D34" s="171" t="s">
        <v>55</v>
      </c>
      <c r="E34" s="160">
        <v>237.39</v>
      </c>
      <c r="F34" s="170"/>
      <c r="G34" s="162" t="s">
        <v>101</v>
      </c>
      <c r="H34" s="160">
        <v>237.39</v>
      </c>
      <c r="I34" s="187" t="s">
        <v>95</v>
      </c>
      <c r="J34" s="184" t="s">
        <v>76</v>
      </c>
      <c r="K34" s="186"/>
      <c r="L34" s="186"/>
      <c r="M34" s="186"/>
      <c r="N34" s="186"/>
    </row>
    <row r="35" s="122" customFormat="1" ht="84.75" customHeight="1" spans="1:14">
      <c r="A35" s="157">
        <v>23</v>
      </c>
      <c r="B35" s="158" t="s">
        <v>99</v>
      </c>
      <c r="C35" s="158" t="s">
        <v>100</v>
      </c>
      <c r="D35" s="171" t="s">
        <v>55</v>
      </c>
      <c r="E35" s="160">
        <v>195.24</v>
      </c>
      <c r="F35" s="161"/>
      <c r="G35" s="162" t="s">
        <v>102</v>
      </c>
      <c r="H35" s="160">
        <v>195.24</v>
      </c>
      <c r="I35" s="167" t="s">
        <v>103</v>
      </c>
      <c r="J35" s="188" t="s">
        <v>104</v>
      </c>
      <c r="K35" s="183"/>
      <c r="L35" s="183"/>
      <c r="M35" s="183"/>
      <c r="N35" s="183"/>
    </row>
    <row r="36" s="122" customFormat="1" ht="48" spans="1:14">
      <c r="A36" s="157">
        <v>23</v>
      </c>
      <c r="B36" s="158" t="s">
        <v>99</v>
      </c>
      <c r="C36" s="158" t="s">
        <v>100</v>
      </c>
      <c r="D36" s="171" t="s">
        <v>55</v>
      </c>
      <c r="E36" s="160">
        <v>1602.99</v>
      </c>
      <c r="F36" s="161"/>
      <c r="G36" s="162" t="s">
        <v>48</v>
      </c>
      <c r="H36" s="160">
        <v>1602.99</v>
      </c>
      <c r="I36" s="167" t="s">
        <v>49</v>
      </c>
      <c r="J36" s="184" t="s">
        <v>31</v>
      </c>
      <c r="K36" s="183"/>
      <c r="L36" s="183"/>
      <c r="M36" s="183"/>
      <c r="N36" s="183"/>
    </row>
    <row r="37" s="122" customFormat="1" ht="24" spans="1:14">
      <c r="A37" s="157">
        <v>23</v>
      </c>
      <c r="B37" s="158" t="s">
        <v>99</v>
      </c>
      <c r="C37" s="158" t="s">
        <v>100</v>
      </c>
      <c r="D37" s="171" t="s">
        <v>55</v>
      </c>
      <c r="E37" s="160">
        <v>150</v>
      </c>
      <c r="F37" s="161"/>
      <c r="G37" s="162" t="s">
        <v>105</v>
      </c>
      <c r="H37" s="160">
        <v>150</v>
      </c>
      <c r="I37" s="167" t="s">
        <v>106</v>
      </c>
      <c r="J37" s="184" t="s">
        <v>107</v>
      </c>
      <c r="K37" s="183"/>
      <c r="L37" s="183"/>
      <c r="M37" s="183"/>
      <c r="N37" s="183"/>
    </row>
    <row r="38" s="122" customFormat="1" ht="24" spans="1:14">
      <c r="A38" s="157">
        <v>23</v>
      </c>
      <c r="B38" s="158" t="s">
        <v>99</v>
      </c>
      <c r="C38" s="158" t="s">
        <v>100</v>
      </c>
      <c r="D38" s="171" t="s">
        <v>55</v>
      </c>
      <c r="E38" s="160">
        <v>422.29</v>
      </c>
      <c r="F38" s="161"/>
      <c r="G38" s="162" t="s">
        <v>108</v>
      </c>
      <c r="H38" s="160">
        <v>422.29</v>
      </c>
      <c r="I38" s="167" t="s">
        <v>109</v>
      </c>
      <c r="J38" s="184" t="s">
        <v>68</v>
      </c>
      <c r="K38" s="183"/>
      <c r="L38" s="183"/>
      <c r="M38" s="183"/>
      <c r="N38" s="183"/>
    </row>
    <row r="39" s="122" customFormat="1" ht="33" customHeight="1" spans="1:14">
      <c r="A39" s="157">
        <v>23</v>
      </c>
      <c r="B39" s="158" t="s">
        <v>99</v>
      </c>
      <c r="C39" s="158" t="s">
        <v>100</v>
      </c>
      <c r="D39" s="171" t="s">
        <v>55</v>
      </c>
      <c r="E39" s="160">
        <v>110.04</v>
      </c>
      <c r="F39" s="161"/>
      <c r="G39" s="162" t="s">
        <v>110</v>
      </c>
      <c r="H39" s="160">
        <v>110.04</v>
      </c>
      <c r="I39" s="162" t="s">
        <v>111</v>
      </c>
      <c r="J39" s="184" t="s">
        <v>68</v>
      </c>
      <c r="K39" s="183"/>
      <c r="L39" s="183"/>
      <c r="M39" s="183"/>
      <c r="N39" s="183"/>
    </row>
    <row r="40" s="122" customFormat="1" ht="36" spans="1:14">
      <c r="A40" s="157">
        <v>23</v>
      </c>
      <c r="B40" s="158" t="s">
        <v>99</v>
      </c>
      <c r="C40" s="158" t="s">
        <v>100</v>
      </c>
      <c r="D40" s="171" t="s">
        <v>55</v>
      </c>
      <c r="E40" s="160">
        <v>380.91</v>
      </c>
      <c r="F40" s="161"/>
      <c r="G40" s="162" t="s">
        <v>112</v>
      </c>
      <c r="H40" s="160">
        <v>380.91</v>
      </c>
      <c r="I40" s="162" t="s">
        <v>113</v>
      </c>
      <c r="J40" s="184" t="s">
        <v>68</v>
      </c>
      <c r="K40" s="183"/>
      <c r="L40" s="183"/>
      <c r="M40" s="183"/>
      <c r="N40" s="183"/>
    </row>
    <row r="41" s="122" customFormat="1" ht="27.95" customHeight="1" spans="1:14">
      <c r="A41" s="157">
        <v>23</v>
      </c>
      <c r="B41" s="158" t="s">
        <v>99</v>
      </c>
      <c r="C41" s="158" t="s">
        <v>100</v>
      </c>
      <c r="D41" s="171" t="s">
        <v>55</v>
      </c>
      <c r="E41" s="160">
        <v>543</v>
      </c>
      <c r="F41" s="161"/>
      <c r="G41" s="162" t="s">
        <v>114</v>
      </c>
      <c r="H41" s="160">
        <v>543</v>
      </c>
      <c r="I41" s="162" t="s">
        <v>115</v>
      </c>
      <c r="J41" s="184" t="s">
        <v>68</v>
      </c>
      <c r="K41" s="183"/>
      <c r="L41" s="183"/>
      <c r="M41" s="183"/>
      <c r="N41" s="183"/>
    </row>
    <row r="42" s="122" customFormat="1" ht="60" customHeight="1" spans="1:14">
      <c r="A42" s="157">
        <v>23</v>
      </c>
      <c r="B42" s="158" t="s">
        <v>99</v>
      </c>
      <c r="C42" s="158" t="s">
        <v>100</v>
      </c>
      <c r="D42" s="171" t="s">
        <v>55</v>
      </c>
      <c r="E42" s="160">
        <v>647.75</v>
      </c>
      <c r="F42" s="161"/>
      <c r="G42" s="162" t="s">
        <v>116</v>
      </c>
      <c r="H42" s="160">
        <v>647.75</v>
      </c>
      <c r="I42" s="162" t="s">
        <v>117</v>
      </c>
      <c r="J42" s="184" t="s">
        <v>68</v>
      </c>
      <c r="K42" s="183"/>
      <c r="L42" s="183"/>
      <c r="M42" s="183"/>
      <c r="N42" s="183"/>
    </row>
    <row r="43" s="122" customFormat="1" ht="60" spans="1:14">
      <c r="A43" s="157">
        <v>23</v>
      </c>
      <c r="B43" s="158" t="s">
        <v>99</v>
      </c>
      <c r="C43" s="158" t="s">
        <v>100</v>
      </c>
      <c r="D43" s="171" t="s">
        <v>55</v>
      </c>
      <c r="E43" s="160">
        <v>1624.27</v>
      </c>
      <c r="F43" s="161"/>
      <c r="G43" s="162" t="s">
        <v>118</v>
      </c>
      <c r="H43" s="160">
        <v>1624.27</v>
      </c>
      <c r="I43" s="162" t="s">
        <v>119</v>
      </c>
      <c r="J43" s="184" t="s">
        <v>68</v>
      </c>
      <c r="K43" s="183"/>
      <c r="L43" s="183"/>
      <c r="M43" s="183"/>
      <c r="N43" s="183"/>
    </row>
    <row r="44" s="122" customFormat="1" ht="39" customHeight="1" spans="1:14">
      <c r="A44" s="157">
        <v>23</v>
      </c>
      <c r="B44" s="158" t="s">
        <v>99</v>
      </c>
      <c r="C44" s="158" t="s">
        <v>100</v>
      </c>
      <c r="D44" s="171" t="s">
        <v>55</v>
      </c>
      <c r="E44" s="163">
        <v>57.8</v>
      </c>
      <c r="F44" s="161"/>
      <c r="G44" s="158" t="s">
        <v>120</v>
      </c>
      <c r="H44" s="163">
        <v>57.8</v>
      </c>
      <c r="I44" s="162" t="s">
        <v>121</v>
      </c>
      <c r="J44" s="185" t="s">
        <v>68</v>
      </c>
      <c r="K44" s="183"/>
      <c r="L44" s="183"/>
      <c r="M44" s="183"/>
      <c r="N44" s="183"/>
    </row>
    <row r="45" s="122" customFormat="1" ht="38" customHeight="1" spans="1:14">
      <c r="A45" s="157">
        <v>23</v>
      </c>
      <c r="B45" s="158" t="s">
        <v>99</v>
      </c>
      <c r="C45" s="158" t="s">
        <v>100</v>
      </c>
      <c r="D45" s="171" t="s">
        <v>55</v>
      </c>
      <c r="E45" s="160">
        <v>323</v>
      </c>
      <c r="F45" s="161"/>
      <c r="G45" s="162" t="s">
        <v>122</v>
      </c>
      <c r="H45" s="160">
        <v>323</v>
      </c>
      <c r="I45" s="167" t="s">
        <v>123</v>
      </c>
      <c r="J45" s="184" t="s">
        <v>23</v>
      </c>
      <c r="K45" s="183"/>
      <c r="L45" s="183"/>
      <c r="M45" s="183"/>
      <c r="N45" s="183"/>
    </row>
    <row r="46" s="122" customFormat="1" ht="36" customHeight="1" spans="1:14">
      <c r="A46" s="157">
        <v>23</v>
      </c>
      <c r="B46" s="158" t="s">
        <v>99</v>
      </c>
      <c r="C46" s="158" t="s">
        <v>100</v>
      </c>
      <c r="D46" s="171" t="s">
        <v>55</v>
      </c>
      <c r="E46" s="163">
        <v>2587</v>
      </c>
      <c r="F46" s="161"/>
      <c r="G46" s="162" t="s">
        <v>124</v>
      </c>
      <c r="H46" s="163">
        <v>2587</v>
      </c>
      <c r="I46" s="167" t="s">
        <v>125</v>
      </c>
      <c r="J46" s="184" t="s">
        <v>23</v>
      </c>
      <c r="K46" s="183"/>
      <c r="L46" s="183"/>
      <c r="M46" s="183"/>
      <c r="N46" s="183"/>
    </row>
    <row r="47" s="122" customFormat="1" ht="36" spans="1:14">
      <c r="A47" s="157">
        <v>23</v>
      </c>
      <c r="B47" s="158" t="s">
        <v>99</v>
      </c>
      <c r="C47" s="158" t="s">
        <v>100</v>
      </c>
      <c r="D47" s="171" t="s">
        <v>55</v>
      </c>
      <c r="E47" s="163">
        <v>1877.9</v>
      </c>
      <c r="F47" s="161"/>
      <c r="G47" s="162" t="s">
        <v>126</v>
      </c>
      <c r="H47" s="163">
        <v>1877.9</v>
      </c>
      <c r="I47" s="167" t="s">
        <v>127</v>
      </c>
      <c r="J47" s="184" t="s">
        <v>23</v>
      </c>
      <c r="K47" s="183"/>
      <c r="L47" s="183"/>
      <c r="M47" s="183"/>
      <c r="N47" s="183"/>
    </row>
    <row r="48" s="122" customFormat="1" ht="48" spans="1:14">
      <c r="A48" s="157">
        <v>23</v>
      </c>
      <c r="B48" s="158" t="s">
        <v>99</v>
      </c>
      <c r="C48" s="158" t="s">
        <v>100</v>
      </c>
      <c r="D48" s="171" t="s">
        <v>55</v>
      </c>
      <c r="E48" s="160">
        <v>409.28</v>
      </c>
      <c r="F48" s="161"/>
      <c r="G48" s="162" t="s">
        <v>128</v>
      </c>
      <c r="H48" s="160">
        <v>409.28</v>
      </c>
      <c r="I48" s="162" t="s">
        <v>41</v>
      </c>
      <c r="J48" s="184" t="s">
        <v>23</v>
      </c>
      <c r="K48" s="186"/>
      <c r="L48" s="183"/>
      <c r="M48" s="183"/>
      <c r="N48" s="183"/>
    </row>
    <row r="49" s="122" customFormat="1" ht="87" customHeight="1" spans="1:14">
      <c r="A49" s="157">
        <v>23</v>
      </c>
      <c r="B49" s="158" t="s">
        <v>99</v>
      </c>
      <c r="C49" s="158" t="s">
        <v>100</v>
      </c>
      <c r="D49" s="171" t="s">
        <v>55</v>
      </c>
      <c r="E49" s="160">
        <v>3302</v>
      </c>
      <c r="F49" s="161"/>
      <c r="G49" s="162" t="s">
        <v>129</v>
      </c>
      <c r="H49" s="160">
        <v>3302</v>
      </c>
      <c r="I49" s="167" t="s">
        <v>130</v>
      </c>
      <c r="J49" s="184" t="s">
        <v>23</v>
      </c>
      <c r="K49" s="183"/>
      <c r="L49" s="183"/>
      <c r="M49" s="183"/>
      <c r="N49" s="183"/>
    </row>
    <row r="50" s="122" customFormat="1" ht="35" customHeight="1" spans="1:14">
      <c r="A50" s="157">
        <v>23</v>
      </c>
      <c r="B50" s="158" t="s">
        <v>99</v>
      </c>
      <c r="C50" s="158" t="s">
        <v>100</v>
      </c>
      <c r="D50" s="171" t="s">
        <v>55</v>
      </c>
      <c r="E50" s="163">
        <v>315.56</v>
      </c>
      <c r="F50" s="161"/>
      <c r="G50" s="158" t="s">
        <v>131</v>
      </c>
      <c r="H50" s="163">
        <v>315.56</v>
      </c>
      <c r="I50" s="167" t="s">
        <v>132</v>
      </c>
      <c r="J50" s="184" t="s">
        <v>23</v>
      </c>
      <c r="K50" s="183"/>
      <c r="L50" s="183"/>
      <c r="M50" s="183"/>
      <c r="N50" s="183"/>
    </row>
    <row r="51" s="122" customFormat="1" ht="24" spans="1:14">
      <c r="A51" s="157">
        <v>23</v>
      </c>
      <c r="B51" s="158" t="s">
        <v>99</v>
      </c>
      <c r="C51" s="158" t="s">
        <v>100</v>
      </c>
      <c r="D51" s="171" t="s">
        <v>55</v>
      </c>
      <c r="E51" s="160">
        <v>1315</v>
      </c>
      <c r="F51" s="161"/>
      <c r="G51" s="162" t="s">
        <v>133</v>
      </c>
      <c r="H51" s="160">
        <v>1315</v>
      </c>
      <c r="I51" s="167" t="s">
        <v>134</v>
      </c>
      <c r="J51" s="184" t="s">
        <v>23</v>
      </c>
      <c r="K51" s="183"/>
      <c r="L51" s="183"/>
      <c r="M51" s="183"/>
      <c r="N51" s="183"/>
    </row>
    <row r="52" s="122" customFormat="1" ht="24" spans="1:14">
      <c r="A52" s="157">
        <v>23</v>
      </c>
      <c r="B52" s="158" t="s">
        <v>99</v>
      </c>
      <c r="C52" s="158" t="s">
        <v>100</v>
      </c>
      <c r="D52" s="171" t="s">
        <v>55</v>
      </c>
      <c r="E52" s="163">
        <v>371</v>
      </c>
      <c r="F52" s="161"/>
      <c r="G52" s="158" t="s">
        <v>135</v>
      </c>
      <c r="H52" s="163">
        <v>371</v>
      </c>
      <c r="I52" s="167" t="s">
        <v>136</v>
      </c>
      <c r="J52" s="184" t="s">
        <v>23</v>
      </c>
      <c r="K52" s="183"/>
      <c r="L52" s="183"/>
      <c r="M52" s="183"/>
      <c r="N52" s="183"/>
    </row>
    <row r="53" s="124" customFormat="1" ht="36" spans="1:14">
      <c r="A53" s="157">
        <v>23</v>
      </c>
      <c r="B53" s="158" t="s">
        <v>99</v>
      </c>
      <c r="C53" s="158" t="s">
        <v>100</v>
      </c>
      <c r="D53" s="171" t="s">
        <v>55</v>
      </c>
      <c r="E53" s="160">
        <v>964</v>
      </c>
      <c r="F53" s="170"/>
      <c r="G53" s="162" t="s">
        <v>137</v>
      </c>
      <c r="H53" s="160">
        <v>964</v>
      </c>
      <c r="I53" s="162" t="s">
        <v>138</v>
      </c>
      <c r="J53" s="184" t="s">
        <v>23</v>
      </c>
      <c r="K53" s="186"/>
      <c r="L53" s="186"/>
      <c r="M53" s="186"/>
      <c r="N53" s="186"/>
    </row>
    <row r="54" s="122" customFormat="1" ht="63" customHeight="1" spans="1:14">
      <c r="A54" s="157">
        <v>23</v>
      </c>
      <c r="B54" s="158" t="s">
        <v>99</v>
      </c>
      <c r="C54" s="158" t="s">
        <v>100</v>
      </c>
      <c r="D54" s="171" t="s">
        <v>55</v>
      </c>
      <c r="E54" s="160">
        <v>337</v>
      </c>
      <c r="F54" s="161"/>
      <c r="G54" s="162" t="s">
        <v>139</v>
      </c>
      <c r="H54" s="160">
        <v>337</v>
      </c>
      <c r="I54" s="189" t="s">
        <v>140</v>
      </c>
      <c r="J54" s="184" t="s">
        <v>23</v>
      </c>
      <c r="K54" s="183"/>
      <c r="L54" s="183"/>
      <c r="M54" s="183"/>
      <c r="N54" s="183"/>
    </row>
    <row r="55" s="122" customFormat="1" ht="24" spans="1:14">
      <c r="A55" s="157">
        <v>23</v>
      </c>
      <c r="B55" s="158" t="s">
        <v>99</v>
      </c>
      <c r="C55" s="158" t="s">
        <v>100</v>
      </c>
      <c r="D55" s="171" t="s">
        <v>55</v>
      </c>
      <c r="E55" s="160">
        <v>903.58</v>
      </c>
      <c r="F55" s="161"/>
      <c r="G55" s="162" t="s">
        <v>141</v>
      </c>
      <c r="H55" s="160">
        <v>903.58</v>
      </c>
      <c r="I55" s="189"/>
      <c r="J55" s="184" t="s">
        <v>23</v>
      </c>
      <c r="K55" s="183"/>
      <c r="L55" s="183"/>
      <c r="M55" s="183"/>
      <c r="N55" s="183"/>
    </row>
    <row r="56" s="122" customFormat="1" ht="24" spans="1:14">
      <c r="A56" s="157">
        <v>23</v>
      </c>
      <c r="B56" s="158" t="s">
        <v>99</v>
      </c>
      <c r="C56" s="158" t="s">
        <v>100</v>
      </c>
      <c r="D56" s="171" t="s">
        <v>55</v>
      </c>
      <c r="E56" s="160">
        <v>100</v>
      </c>
      <c r="F56" s="161"/>
      <c r="G56" s="162" t="s">
        <v>142</v>
      </c>
      <c r="H56" s="160">
        <v>100</v>
      </c>
      <c r="I56" s="189"/>
      <c r="J56" s="188" t="s">
        <v>143</v>
      </c>
      <c r="K56" s="183"/>
      <c r="L56" s="183"/>
      <c r="M56" s="183"/>
      <c r="N56" s="183"/>
    </row>
    <row r="57" s="122" customFormat="1" ht="24" spans="1:14">
      <c r="A57" s="157">
        <v>23</v>
      </c>
      <c r="B57" s="158" t="s">
        <v>99</v>
      </c>
      <c r="C57" s="158" t="s">
        <v>100</v>
      </c>
      <c r="D57" s="171" t="s">
        <v>55</v>
      </c>
      <c r="E57" s="160">
        <v>1900</v>
      </c>
      <c r="F57" s="161"/>
      <c r="G57" s="162" t="s">
        <v>144</v>
      </c>
      <c r="H57" s="160">
        <v>1900</v>
      </c>
      <c r="I57" s="189"/>
      <c r="J57" s="188" t="s">
        <v>145</v>
      </c>
      <c r="K57" s="183"/>
      <c r="L57" s="183"/>
      <c r="M57" s="183"/>
      <c r="N57" s="183"/>
    </row>
    <row r="58" s="122" customFormat="1" ht="24" spans="1:14">
      <c r="A58" s="157">
        <v>23</v>
      </c>
      <c r="B58" s="158" t="s">
        <v>99</v>
      </c>
      <c r="C58" s="158" t="s">
        <v>100</v>
      </c>
      <c r="D58" s="171" t="s">
        <v>55</v>
      </c>
      <c r="E58" s="160">
        <v>600</v>
      </c>
      <c r="F58" s="161"/>
      <c r="G58" s="162" t="s">
        <v>146</v>
      </c>
      <c r="H58" s="160">
        <v>600</v>
      </c>
      <c r="I58" s="189"/>
      <c r="J58" s="188" t="s">
        <v>145</v>
      </c>
      <c r="K58" s="183"/>
      <c r="L58" s="183"/>
      <c r="M58" s="183"/>
      <c r="N58" s="183"/>
    </row>
    <row r="59" s="122" customFormat="1" ht="45" customHeight="1" spans="1:14">
      <c r="A59" s="157">
        <v>23</v>
      </c>
      <c r="B59" s="158" t="s">
        <v>147</v>
      </c>
      <c r="C59" s="158" t="s">
        <v>148</v>
      </c>
      <c r="D59" s="171" t="s">
        <v>55</v>
      </c>
      <c r="E59" s="163">
        <v>100</v>
      </c>
      <c r="F59" s="161"/>
      <c r="G59" s="162" t="s">
        <v>64</v>
      </c>
      <c r="H59" s="163">
        <v>100</v>
      </c>
      <c r="I59" s="167" t="s">
        <v>65</v>
      </c>
      <c r="J59" s="184" t="s">
        <v>23</v>
      </c>
      <c r="K59" s="183"/>
      <c r="L59" s="183"/>
      <c r="M59" s="183"/>
      <c r="N59" s="183"/>
    </row>
    <row r="60" s="122" customFormat="1" ht="36" spans="1:14">
      <c r="A60" s="157">
        <v>23</v>
      </c>
      <c r="B60" s="158" t="s">
        <v>147</v>
      </c>
      <c r="C60" s="158" t="s">
        <v>148</v>
      </c>
      <c r="D60" s="171" t="s">
        <v>55</v>
      </c>
      <c r="E60" s="163">
        <v>1060</v>
      </c>
      <c r="F60" s="161"/>
      <c r="G60" s="162" t="s">
        <v>149</v>
      </c>
      <c r="H60" s="163">
        <v>1060</v>
      </c>
      <c r="I60" s="167" t="s">
        <v>150</v>
      </c>
      <c r="J60" s="184" t="s">
        <v>151</v>
      </c>
      <c r="K60" s="183"/>
      <c r="L60" s="183"/>
      <c r="M60" s="183"/>
      <c r="N60" s="183"/>
    </row>
    <row r="61" s="122" customFormat="1" ht="24" spans="1:14">
      <c r="A61" s="157">
        <v>23</v>
      </c>
      <c r="B61" s="158" t="s">
        <v>147</v>
      </c>
      <c r="C61" s="158" t="s">
        <v>148</v>
      </c>
      <c r="D61" s="171" t="s">
        <v>55</v>
      </c>
      <c r="E61" s="163">
        <v>483</v>
      </c>
      <c r="F61" s="161"/>
      <c r="G61" s="158" t="s">
        <v>135</v>
      </c>
      <c r="H61" s="163">
        <v>483</v>
      </c>
      <c r="I61" s="167" t="s">
        <v>152</v>
      </c>
      <c r="J61" s="184" t="s">
        <v>151</v>
      </c>
      <c r="K61" s="183"/>
      <c r="L61" s="183"/>
      <c r="M61" s="183"/>
      <c r="N61" s="183"/>
    </row>
    <row r="62" s="122" customFormat="1" ht="36" spans="1:14">
      <c r="A62" s="157">
        <v>23</v>
      </c>
      <c r="B62" s="158" t="s">
        <v>147</v>
      </c>
      <c r="C62" s="158" t="s">
        <v>148</v>
      </c>
      <c r="D62" s="171" t="s">
        <v>55</v>
      </c>
      <c r="E62" s="163">
        <v>85</v>
      </c>
      <c r="F62" s="161"/>
      <c r="G62" s="162" t="s">
        <v>126</v>
      </c>
      <c r="H62" s="163">
        <v>85</v>
      </c>
      <c r="I62" s="167" t="s">
        <v>134</v>
      </c>
      <c r="J62" s="184" t="s">
        <v>151</v>
      </c>
      <c r="K62" s="183"/>
      <c r="L62" s="183"/>
      <c r="M62" s="183"/>
      <c r="N62" s="183"/>
    </row>
    <row r="63" s="122" customFormat="1" ht="39" customHeight="1" spans="1:14">
      <c r="A63" s="157">
        <v>23</v>
      </c>
      <c r="B63" s="173" t="s">
        <v>153</v>
      </c>
      <c r="C63" s="158" t="s">
        <v>154</v>
      </c>
      <c r="D63" s="174" t="s">
        <v>155</v>
      </c>
      <c r="E63" s="163">
        <v>204.84</v>
      </c>
      <c r="F63" s="161"/>
      <c r="G63" s="162" t="s">
        <v>64</v>
      </c>
      <c r="H63" s="163">
        <v>204.84</v>
      </c>
      <c r="I63" s="167" t="s">
        <v>65</v>
      </c>
      <c r="J63" s="184" t="s">
        <v>23</v>
      </c>
      <c r="K63" s="183"/>
      <c r="L63" s="183"/>
      <c r="M63" s="183"/>
      <c r="N63" s="183"/>
    </row>
    <row r="64" s="122" customFormat="1" ht="180" customHeight="1" spans="1:14">
      <c r="A64" s="157">
        <v>23</v>
      </c>
      <c r="B64" s="173" t="s">
        <v>153</v>
      </c>
      <c r="C64" s="158" t="s">
        <v>154</v>
      </c>
      <c r="D64" s="174" t="s">
        <v>155</v>
      </c>
      <c r="E64" s="163">
        <v>195.16</v>
      </c>
      <c r="F64" s="161"/>
      <c r="G64" s="162" t="s">
        <v>156</v>
      </c>
      <c r="H64" s="163">
        <v>195.16</v>
      </c>
      <c r="I64" s="167" t="s">
        <v>157</v>
      </c>
      <c r="J64" s="184" t="s">
        <v>31</v>
      </c>
      <c r="K64" s="183"/>
      <c r="L64" s="183"/>
      <c r="M64" s="183"/>
      <c r="N64" s="183"/>
    </row>
    <row r="65" s="124" customFormat="1" ht="65.1" customHeight="1" spans="1:14">
      <c r="A65" s="157">
        <v>23</v>
      </c>
      <c r="B65" s="173" t="s">
        <v>158</v>
      </c>
      <c r="C65" s="158" t="s">
        <v>159</v>
      </c>
      <c r="D65" s="159" t="s">
        <v>21</v>
      </c>
      <c r="E65" s="163">
        <v>197.88</v>
      </c>
      <c r="F65" s="170"/>
      <c r="G65" s="162" t="s">
        <v>160</v>
      </c>
      <c r="H65" s="163">
        <v>197.88</v>
      </c>
      <c r="I65" s="158"/>
      <c r="J65" s="185" t="s">
        <v>107</v>
      </c>
      <c r="K65" s="183"/>
      <c r="L65" s="186"/>
      <c r="M65" s="186"/>
      <c r="N65" s="186"/>
    </row>
    <row r="66" s="124" customFormat="1" ht="65.1" customHeight="1" spans="1:14">
      <c r="A66" s="157"/>
      <c r="B66" s="173" t="s">
        <v>158</v>
      </c>
      <c r="C66" s="158" t="s">
        <v>159</v>
      </c>
      <c r="D66" s="159" t="s">
        <v>21</v>
      </c>
      <c r="E66" s="190">
        <v>1547.46</v>
      </c>
      <c r="F66" s="170"/>
      <c r="G66" s="158" t="s">
        <v>161</v>
      </c>
      <c r="H66" s="190">
        <v>1547.46</v>
      </c>
      <c r="I66" s="158"/>
      <c r="J66" s="184" t="s">
        <v>31</v>
      </c>
      <c r="K66" s="183"/>
      <c r="L66" s="186"/>
      <c r="M66" s="186"/>
      <c r="N66" s="186"/>
    </row>
    <row r="67" s="124" customFormat="1" ht="65.1" customHeight="1" spans="1:14">
      <c r="A67" s="157"/>
      <c r="B67" s="173" t="s">
        <v>158</v>
      </c>
      <c r="C67" s="158" t="s">
        <v>159</v>
      </c>
      <c r="D67" s="159" t="s">
        <v>21</v>
      </c>
      <c r="E67" s="163">
        <v>3.2</v>
      </c>
      <c r="F67" s="170"/>
      <c r="G67" s="158" t="s">
        <v>86</v>
      </c>
      <c r="H67" s="163">
        <v>3.2</v>
      </c>
      <c r="I67" s="158"/>
      <c r="J67" s="185" t="s">
        <v>68</v>
      </c>
      <c r="K67" s="183"/>
      <c r="L67" s="186"/>
      <c r="M67" s="186"/>
      <c r="N67" s="186"/>
    </row>
    <row r="68" s="124" customFormat="1" ht="65.1" customHeight="1" spans="1:14">
      <c r="A68" s="157"/>
      <c r="B68" s="173" t="s">
        <v>158</v>
      </c>
      <c r="C68" s="158" t="s">
        <v>159</v>
      </c>
      <c r="D68" s="159" t="s">
        <v>21</v>
      </c>
      <c r="E68" s="163">
        <v>191.32</v>
      </c>
      <c r="F68" s="170"/>
      <c r="G68" s="158" t="s">
        <v>162</v>
      </c>
      <c r="H68" s="163">
        <v>191.32</v>
      </c>
      <c r="I68" s="158"/>
      <c r="J68" s="185" t="s">
        <v>68</v>
      </c>
      <c r="K68" s="183"/>
      <c r="L68" s="186"/>
      <c r="M68" s="186"/>
      <c r="N68" s="186"/>
    </row>
    <row r="69" s="124" customFormat="1" ht="65.1" customHeight="1" spans="1:14">
      <c r="A69" s="157"/>
      <c r="B69" s="173" t="s">
        <v>158</v>
      </c>
      <c r="C69" s="158" t="s">
        <v>159</v>
      </c>
      <c r="D69" s="159" t="s">
        <v>21</v>
      </c>
      <c r="E69" s="190">
        <v>1000</v>
      </c>
      <c r="F69" s="170"/>
      <c r="G69" s="162" t="s">
        <v>163</v>
      </c>
      <c r="H69" s="190">
        <v>1000</v>
      </c>
      <c r="I69" s="158"/>
      <c r="J69" s="184" t="s">
        <v>107</v>
      </c>
      <c r="K69" s="183"/>
      <c r="L69" s="186"/>
      <c r="M69" s="186"/>
      <c r="N69" s="186"/>
    </row>
    <row r="70" s="123" customFormat="1" ht="42" customHeight="1" spans="1:15">
      <c r="A70" s="157">
        <v>23</v>
      </c>
      <c r="B70" s="173" t="s">
        <v>158</v>
      </c>
      <c r="C70" s="158" t="s">
        <v>159</v>
      </c>
      <c r="D70" s="159" t="s">
        <v>21</v>
      </c>
      <c r="E70" s="190">
        <v>221.48</v>
      </c>
      <c r="F70" s="161"/>
      <c r="G70" s="158" t="s">
        <v>131</v>
      </c>
      <c r="H70" s="190">
        <v>221.48</v>
      </c>
      <c r="I70" s="167"/>
      <c r="J70" s="184" t="s">
        <v>23</v>
      </c>
      <c r="K70" s="183"/>
      <c r="L70" s="183"/>
      <c r="M70" s="183"/>
      <c r="N70" s="183"/>
      <c r="O70" s="122"/>
    </row>
    <row r="71" s="124" customFormat="1" ht="57" customHeight="1" spans="1:14">
      <c r="A71" s="157">
        <v>23</v>
      </c>
      <c r="B71" s="173" t="s">
        <v>158</v>
      </c>
      <c r="C71" s="158" t="s">
        <v>159</v>
      </c>
      <c r="D71" s="159" t="s">
        <v>21</v>
      </c>
      <c r="E71" s="163">
        <v>269.66</v>
      </c>
      <c r="F71" s="170"/>
      <c r="G71" s="158" t="s">
        <v>164</v>
      </c>
      <c r="H71" s="163">
        <v>269.66</v>
      </c>
      <c r="I71" s="158"/>
      <c r="J71" s="184" t="s">
        <v>23</v>
      </c>
      <c r="K71" s="183"/>
      <c r="L71" s="186"/>
      <c r="M71" s="186"/>
      <c r="N71" s="186"/>
    </row>
    <row r="72" s="124" customFormat="1" ht="57" customHeight="1" spans="1:14">
      <c r="A72" s="157">
        <v>23</v>
      </c>
      <c r="B72" s="158" t="s">
        <v>165</v>
      </c>
      <c r="C72" s="169" t="s">
        <v>166</v>
      </c>
      <c r="D72" s="159" t="s">
        <v>21</v>
      </c>
      <c r="E72" s="190">
        <v>295.04</v>
      </c>
      <c r="F72" s="170"/>
      <c r="G72" s="158" t="s">
        <v>167</v>
      </c>
      <c r="H72" s="190">
        <v>295.04</v>
      </c>
      <c r="I72" s="158"/>
      <c r="J72" s="184" t="s">
        <v>31</v>
      </c>
      <c r="K72" s="183"/>
      <c r="L72" s="186"/>
      <c r="M72" s="186"/>
      <c r="N72" s="186"/>
    </row>
    <row r="73" s="124" customFormat="1" ht="57" customHeight="1" spans="1:14">
      <c r="A73" s="157">
        <v>23</v>
      </c>
      <c r="B73" s="158" t="s">
        <v>165</v>
      </c>
      <c r="C73" s="169" t="s">
        <v>166</v>
      </c>
      <c r="D73" s="159" t="s">
        <v>21</v>
      </c>
      <c r="E73" s="163">
        <v>2.96</v>
      </c>
      <c r="F73" s="170"/>
      <c r="G73" s="158" t="s">
        <v>131</v>
      </c>
      <c r="H73" s="163">
        <v>2.96</v>
      </c>
      <c r="I73" s="158"/>
      <c r="J73" s="184" t="s">
        <v>23</v>
      </c>
      <c r="K73" s="183"/>
      <c r="L73" s="186"/>
      <c r="M73" s="186"/>
      <c r="N73" s="186"/>
    </row>
    <row r="74" s="124" customFormat="1" ht="57" customHeight="1" spans="1:14">
      <c r="A74" s="157">
        <v>23</v>
      </c>
      <c r="B74" s="158" t="s">
        <v>165</v>
      </c>
      <c r="C74" s="169" t="s">
        <v>166</v>
      </c>
      <c r="D74" s="159" t="s">
        <v>21</v>
      </c>
      <c r="E74" s="190">
        <v>218</v>
      </c>
      <c r="F74" s="170"/>
      <c r="G74" s="158" t="s">
        <v>168</v>
      </c>
      <c r="H74" s="190">
        <v>218</v>
      </c>
      <c r="I74" s="158"/>
      <c r="J74" s="184" t="s">
        <v>31</v>
      </c>
      <c r="K74" s="183"/>
      <c r="L74" s="186"/>
      <c r="M74" s="186"/>
      <c r="N74" s="186"/>
    </row>
    <row r="75" s="124" customFormat="1" ht="57" customHeight="1" spans="1:14">
      <c r="A75" s="157">
        <v>23</v>
      </c>
      <c r="B75" s="158" t="s">
        <v>165</v>
      </c>
      <c r="C75" s="169" t="s">
        <v>166</v>
      </c>
      <c r="D75" s="159" t="s">
        <v>21</v>
      </c>
      <c r="E75" s="190">
        <v>144</v>
      </c>
      <c r="F75" s="170"/>
      <c r="G75" s="158" t="s">
        <v>169</v>
      </c>
      <c r="H75" s="190">
        <v>144</v>
      </c>
      <c r="I75" s="158"/>
      <c r="J75" s="185" t="s">
        <v>170</v>
      </c>
      <c r="K75" s="183"/>
      <c r="L75" s="186"/>
      <c r="M75" s="186"/>
      <c r="N75" s="186"/>
    </row>
    <row r="76" s="124" customFormat="1" ht="57" customHeight="1" spans="1:14">
      <c r="A76" s="157">
        <v>23</v>
      </c>
      <c r="B76" s="158" t="s">
        <v>165</v>
      </c>
      <c r="C76" s="169" t="s">
        <v>166</v>
      </c>
      <c r="D76" s="159" t="s">
        <v>21</v>
      </c>
      <c r="E76" s="163">
        <v>40</v>
      </c>
      <c r="F76" s="170"/>
      <c r="G76" s="158" t="s">
        <v>66</v>
      </c>
      <c r="H76" s="163">
        <v>40</v>
      </c>
      <c r="I76" s="158"/>
      <c r="J76" s="185" t="s">
        <v>68</v>
      </c>
      <c r="K76" s="183"/>
      <c r="L76" s="186"/>
      <c r="M76" s="186"/>
      <c r="N76" s="186"/>
    </row>
    <row r="77" s="122" customFormat="1" ht="36" spans="1:14">
      <c r="A77" s="157">
        <v>24</v>
      </c>
      <c r="B77" s="164" t="s">
        <v>171</v>
      </c>
      <c r="C77" s="165" t="s">
        <v>172</v>
      </c>
      <c r="D77" s="159" t="s">
        <v>21</v>
      </c>
      <c r="E77" s="163">
        <v>330</v>
      </c>
      <c r="F77" s="161"/>
      <c r="G77" s="162" t="s">
        <v>173</v>
      </c>
      <c r="H77" s="163">
        <v>330</v>
      </c>
      <c r="I77" s="162" t="s">
        <v>174</v>
      </c>
      <c r="J77" s="182" t="s">
        <v>68</v>
      </c>
      <c r="K77" s="183"/>
      <c r="L77" s="183"/>
      <c r="M77" s="183"/>
      <c r="N77" s="183"/>
    </row>
    <row r="78" s="122" customFormat="1" ht="41" customHeight="1" spans="1:14">
      <c r="A78" s="157">
        <v>24</v>
      </c>
      <c r="B78" s="164" t="s">
        <v>171</v>
      </c>
      <c r="C78" s="165" t="s">
        <v>172</v>
      </c>
      <c r="D78" s="159" t="s">
        <v>21</v>
      </c>
      <c r="E78" s="163">
        <v>58</v>
      </c>
      <c r="F78" s="161"/>
      <c r="G78" s="162" t="s">
        <v>175</v>
      </c>
      <c r="H78" s="163">
        <v>58</v>
      </c>
      <c r="I78" s="162" t="s">
        <v>176</v>
      </c>
      <c r="J78" s="182" t="s">
        <v>68</v>
      </c>
      <c r="K78" s="183"/>
      <c r="L78" s="183"/>
      <c r="M78" s="183"/>
      <c r="N78" s="183"/>
    </row>
    <row r="79" s="122" customFormat="1" ht="24" spans="1:14">
      <c r="A79" s="157">
        <v>24</v>
      </c>
      <c r="B79" s="164" t="s">
        <v>171</v>
      </c>
      <c r="C79" s="165" t="s">
        <v>172</v>
      </c>
      <c r="D79" s="159" t="s">
        <v>21</v>
      </c>
      <c r="E79" s="163">
        <v>800</v>
      </c>
      <c r="F79" s="161"/>
      <c r="G79" s="162" t="s">
        <v>177</v>
      </c>
      <c r="H79" s="163">
        <v>800</v>
      </c>
      <c r="I79" s="162" t="s">
        <v>178</v>
      </c>
      <c r="J79" s="182" t="s">
        <v>68</v>
      </c>
      <c r="K79" s="183"/>
      <c r="L79" s="183"/>
      <c r="M79" s="183"/>
      <c r="N79" s="183"/>
    </row>
    <row r="80" s="122" customFormat="1" ht="24" spans="1:14">
      <c r="A80" s="157">
        <v>24</v>
      </c>
      <c r="B80" s="164" t="s">
        <v>171</v>
      </c>
      <c r="C80" s="165" t="s">
        <v>172</v>
      </c>
      <c r="D80" s="159" t="s">
        <v>21</v>
      </c>
      <c r="E80" s="163">
        <v>894</v>
      </c>
      <c r="F80" s="161"/>
      <c r="G80" s="162" t="s">
        <v>179</v>
      </c>
      <c r="H80" s="163">
        <v>894</v>
      </c>
      <c r="I80" s="162" t="s">
        <v>180</v>
      </c>
      <c r="J80" s="182" t="s">
        <v>68</v>
      </c>
      <c r="K80" s="183"/>
      <c r="L80" s="183"/>
      <c r="M80" s="183"/>
      <c r="N80" s="183"/>
    </row>
    <row r="81" s="122" customFormat="1" ht="24" spans="1:14">
      <c r="A81" s="157">
        <v>24</v>
      </c>
      <c r="B81" s="164" t="s">
        <v>171</v>
      </c>
      <c r="C81" s="165" t="s">
        <v>172</v>
      </c>
      <c r="D81" s="159" t="s">
        <v>21</v>
      </c>
      <c r="E81" s="163">
        <v>300</v>
      </c>
      <c r="F81" s="161"/>
      <c r="G81" s="162" t="s">
        <v>181</v>
      </c>
      <c r="H81" s="163">
        <v>300</v>
      </c>
      <c r="I81" s="162" t="s">
        <v>182</v>
      </c>
      <c r="J81" s="182" t="s">
        <v>68</v>
      </c>
      <c r="K81" s="183"/>
      <c r="L81" s="183"/>
      <c r="M81" s="183"/>
      <c r="N81" s="183"/>
    </row>
    <row r="82" s="122" customFormat="1" ht="36" spans="1:14">
      <c r="A82" s="157">
        <v>24</v>
      </c>
      <c r="B82" s="158" t="s">
        <v>183</v>
      </c>
      <c r="C82" s="158" t="s">
        <v>184</v>
      </c>
      <c r="D82" s="171" t="s">
        <v>55</v>
      </c>
      <c r="E82" s="163">
        <v>50</v>
      </c>
      <c r="F82" s="161"/>
      <c r="G82" s="162" t="s">
        <v>185</v>
      </c>
      <c r="H82" s="163">
        <v>50</v>
      </c>
      <c r="I82" s="162" t="s">
        <v>185</v>
      </c>
      <c r="J82" s="182" t="s">
        <v>68</v>
      </c>
      <c r="K82" s="183"/>
      <c r="L82" s="183"/>
      <c r="M82" s="183"/>
      <c r="N82" s="183"/>
    </row>
    <row r="83" s="122" customFormat="1" ht="27" customHeight="1" spans="1:14">
      <c r="A83" s="157">
        <v>24</v>
      </c>
      <c r="B83" s="168" t="s">
        <v>186</v>
      </c>
      <c r="C83" s="158" t="s">
        <v>187</v>
      </c>
      <c r="D83" s="159" t="s">
        <v>21</v>
      </c>
      <c r="E83" s="163">
        <v>0</v>
      </c>
      <c r="F83" s="161"/>
      <c r="G83" s="162"/>
      <c r="H83" s="163"/>
      <c r="I83" s="162"/>
      <c r="J83" s="182" t="s">
        <v>68</v>
      </c>
      <c r="K83" s="183"/>
      <c r="L83" s="183"/>
      <c r="M83" s="183"/>
      <c r="N83" s="183"/>
    </row>
    <row r="84" s="122" customFormat="1" ht="29" customHeight="1" spans="1:14">
      <c r="A84" s="157">
        <v>24</v>
      </c>
      <c r="B84" s="168" t="s">
        <v>188</v>
      </c>
      <c r="C84" s="158" t="s">
        <v>189</v>
      </c>
      <c r="D84" s="159" t="s">
        <v>21</v>
      </c>
      <c r="E84" s="163">
        <v>350</v>
      </c>
      <c r="F84" s="161"/>
      <c r="G84" s="162" t="s">
        <v>190</v>
      </c>
      <c r="H84" s="163"/>
      <c r="I84" s="162"/>
      <c r="J84" s="182" t="s">
        <v>68</v>
      </c>
      <c r="K84" s="183"/>
      <c r="L84" s="183"/>
      <c r="M84" s="183"/>
      <c r="N84" s="183"/>
    </row>
    <row r="85" s="122" customFormat="1" ht="29" customHeight="1" spans="1:14">
      <c r="A85" s="157">
        <v>24</v>
      </c>
      <c r="B85" s="167" t="s">
        <v>191</v>
      </c>
      <c r="C85" s="191" t="s">
        <v>192</v>
      </c>
      <c r="D85" s="171" t="s">
        <v>55</v>
      </c>
      <c r="E85" s="163">
        <v>3</v>
      </c>
      <c r="F85" s="161"/>
      <c r="G85" s="162" t="s">
        <v>190</v>
      </c>
      <c r="H85" s="163"/>
      <c r="I85" s="162"/>
      <c r="J85" s="182" t="s">
        <v>68</v>
      </c>
      <c r="K85" s="183"/>
      <c r="L85" s="183"/>
      <c r="M85" s="183"/>
      <c r="N85" s="183"/>
    </row>
    <row r="86" s="122" customFormat="1" ht="93.95" customHeight="1" spans="1:14">
      <c r="A86" s="157">
        <v>25</v>
      </c>
      <c r="B86" s="158" t="s">
        <v>193</v>
      </c>
      <c r="C86" s="158" t="s">
        <v>194</v>
      </c>
      <c r="D86" s="159" t="s">
        <v>21</v>
      </c>
      <c r="E86" s="166">
        <v>1500</v>
      </c>
      <c r="F86" s="161"/>
      <c r="G86" s="158" t="s">
        <v>195</v>
      </c>
      <c r="H86" s="166">
        <v>1500</v>
      </c>
      <c r="I86" s="167" t="s">
        <v>196</v>
      </c>
      <c r="J86" s="184" t="s">
        <v>31</v>
      </c>
      <c r="K86" s="183"/>
      <c r="L86" s="183"/>
      <c r="M86" s="183"/>
      <c r="N86" s="183"/>
    </row>
    <row r="87" s="122" customFormat="1" ht="117.95" customHeight="1" spans="1:14">
      <c r="A87" s="157">
        <v>25</v>
      </c>
      <c r="B87" s="158" t="s">
        <v>193</v>
      </c>
      <c r="C87" s="158" t="s">
        <v>194</v>
      </c>
      <c r="D87" s="159" t="s">
        <v>21</v>
      </c>
      <c r="E87" s="166">
        <v>10</v>
      </c>
      <c r="F87" s="161"/>
      <c r="G87" s="158" t="s">
        <v>197</v>
      </c>
      <c r="H87" s="166">
        <v>10</v>
      </c>
      <c r="I87" s="167" t="s">
        <v>198</v>
      </c>
      <c r="J87" s="184" t="s">
        <v>31</v>
      </c>
      <c r="K87" s="183"/>
      <c r="L87" s="183"/>
      <c r="M87" s="183"/>
      <c r="N87" s="183"/>
    </row>
    <row r="88" s="122" customFormat="1" ht="24" spans="1:14">
      <c r="A88" s="157">
        <v>25</v>
      </c>
      <c r="B88" s="158" t="s">
        <v>193</v>
      </c>
      <c r="C88" s="158" t="s">
        <v>194</v>
      </c>
      <c r="D88" s="159" t="s">
        <v>21</v>
      </c>
      <c r="E88" s="166">
        <v>114</v>
      </c>
      <c r="F88" s="161"/>
      <c r="G88" s="158" t="s">
        <v>199</v>
      </c>
      <c r="H88" s="166">
        <v>114</v>
      </c>
      <c r="I88" s="167" t="s">
        <v>200</v>
      </c>
      <c r="J88" s="184" t="s">
        <v>31</v>
      </c>
      <c r="K88" s="183"/>
      <c r="L88" s="183"/>
      <c r="M88" s="183"/>
      <c r="N88" s="183"/>
    </row>
    <row r="89" s="122" customFormat="1" ht="39.95" customHeight="1" spans="1:14">
      <c r="A89" s="157">
        <v>25</v>
      </c>
      <c r="B89" s="158" t="s">
        <v>193</v>
      </c>
      <c r="C89" s="158" t="s">
        <v>194</v>
      </c>
      <c r="D89" s="159" t="s">
        <v>21</v>
      </c>
      <c r="E89" s="166">
        <v>55</v>
      </c>
      <c r="F89" s="161"/>
      <c r="G89" s="158" t="s">
        <v>201</v>
      </c>
      <c r="H89" s="166">
        <v>55</v>
      </c>
      <c r="I89" s="183" t="s">
        <v>202</v>
      </c>
      <c r="J89" s="184" t="s">
        <v>31</v>
      </c>
      <c r="K89" s="183"/>
      <c r="L89" s="183"/>
      <c r="M89" s="183"/>
      <c r="N89" s="183"/>
    </row>
    <row r="90" s="122" customFormat="1" ht="122" customHeight="1" spans="1:14">
      <c r="A90" s="157">
        <v>25</v>
      </c>
      <c r="B90" s="158" t="s">
        <v>193</v>
      </c>
      <c r="C90" s="158" t="s">
        <v>194</v>
      </c>
      <c r="D90" s="159" t="s">
        <v>21</v>
      </c>
      <c r="E90" s="166">
        <v>1887</v>
      </c>
      <c r="F90" s="161"/>
      <c r="G90" s="158" t="s">
        <v>203</v>
      </c>
      <c r="H90" s="166">
        <v>1887</v>
      </c>
      <c r="I90" s="167" t="s">
        <v>204</v>
      </c>
      <c r="J90" s="184" t="s">
        <v>31</v>
      </c>
      <c r="K90" s="183"/>
      <c r="L90" s="183"/>
      <c r="M90" s="183"/>
      <c r="N90" s="183"/>
    </row>
    <row r="91" s="122" customFormat="1" ht="54" customHeight="1" spans="1:14">
      <c r="A91" s="157">
        <v>25</v>
      </c>
      <c r="B91" s="158" t="s">
        <v>193</v>
      </c>
      <c r="C91" s="158" t="s">
        <v>194</v>
      </c>
      <c r="D91" s="159" t="s">
        <v>21</v>
      </c>
      <c r="E91" s="166">
        <v>900</v>
      </c>
      <c r="F91" s="161"/>
      <c r="G91" s="158" t="s">
        <v>205</v>
      </c>
      <c r="H91" s="166">
        <v>900</v>
      </c>
      <c r="I91" s="167" t="s">
        <v>206</v>
      </c>
      <c r="J91" s="184" t="s">
        <v>31</v>
      </c>
      <c r="K91" s="183"/>
      <c r="L91" s="183"/>
      <c r="M91" s="183"/>
      <c r="N91" s="183"/>
    </row>
    <row r="92" s="122" customFormat="1" ht="59" customHeight="1" spans="1:14">
      <c r="A92" s="157">
        <v>25</v>
      </c>
      <c r="B92" s="158" t="s">
        <v>193</v>
      </c>
      <c r="C92" s="158" t="s">
        <v>194</v>
      </c>
      <c r="D92" s="159" t="s">
        <v>21</v>
      </c>
      <c r="E92" s="166">
        <v>648.8</v>
      </c>
      <c r="F92" s="161"/>
      <c r="G92" s="158" t="s">
        <v>207</v>
      </c>
      <c r="H92" s="166">
        <v>648.8</v>
      </c>
      <c r="I92" s="167" t="s">
        <v>208</v>
      </c>
      <c r="J92" s="184" t="s">
        <v>31</v>
      </c>
      <c r="K92" s="183"/>
      <c r="L92" s="183"/>
      <c r="M92" s="183"/>
      <c r="N92" s="183"/>
    </row>
    <row r="93" s="122" customFormat="1" ht="92" customHeight="1" spans="1:14">
      <c r="A93" s="157">
        <v>25</v>
      </c>
      <c r="B93" s="158" t="s">
        <v>193</v>
      </c>
      <c r="C93" s="158" t="s">
        <v>194</v>
      </c>
      <c r="D93" s="159" t="s">
        <v>21</v>
      </c>
      <c r="E93" s="166">
        <v>50</v>
      </c>
      <c r="F93" s="161"/>
      <c r="G93" s="158" t="s">
        <v>209</v>
      </c>
      <c r="H93" s="166">
        <v>50</v>
      </c>
      <c r="I93" s="167" t="s">
        <v>210</v>
      </c>
      <c r="J93" s="184" t="s">
        <v>31</v>
      </c>
      <c r="K93" s="183"/>
      <c r="L93" s="183"/>
      <c r="M93" s="183"/>
      <c r="N93" s="183"/>
    </row>
    <row r="94" s="122" customFormat="1" ht="80" customHeight="1" spans="1:14">
      <c r="A94" s="157">
        <v>25</v>
      </c>
      <c r="B94" s="158" t="s">
        <v>193</v>
      </c>
      <c r="C94" s="158" t="s">
        <v>194</v>
      </c>
      <c r="D94" s="159" t="s">
        <v>21</v>
      </c>
      <c r="E94" s="166">
        <v>100</v>
      </c>
      <c r="F94" s="161"/>
      <c r="G94" s="158" t="s">
        <v>211</v>
      </c>
      <c r="H94" s="166">
        <v>100</v>
      </c>
      <c r="I94" s="158" t="s">
        <v>212</v>
      </c>
      <c r="J94" s="184" t="s">
        <v>31</v>
      </c>
      <c r="K94" s="183"/>
      <c r="L94" s="183"/>
      <c r="M94" s="183"/>
      <c r="N94" s="183"/>
    </row>
    <row r="95" s="122" customFormat="1" ht="24" spans="1:14">
      <c r="A95" s="157">
        <v>25</v>
      </c>
      <c r="B95" s="158" t="s">
        <v>193</v>
      </c>
      <c r="C95" s="158" t="s">
        <v>194</v>
      </c>
      <c r="D95" s="159" t="s">
        <v>21</v>
      </c>
      <c r="E95" s="166">
        <v>312.2</v>
      </c>
      <c r="F95" s="161"/>
      <c r="G95" s="158" t="s">
        <v>213</v>
      </c>
      <c r="H95" s="166">
        <v>312.2</v>
      </c>
      <c r="I95" s="183" t="s">
        <v>202</v>
      </c>
      <c r="J95" s="184" t="s">
        <v>31</v>
      </c>
      <c r="K95" s="183"/>
      <c r="L95" s="183"/>
      <c r="M95" s="183"/>
      <c r="N95" s="183"/>
    </row>
    <row r="96" s="122" customFormat="1" ht="93" customHeight="1" spans="1:14">
      <c r="A96" s="157">
        <v>25</v>
      </c>
      <c r="B96" s="158" t="s">
        <v>214</v>
      </c>
      <c r="C96" s="158" t="s">
        <v>215</v>
      </c>
      <c r="D96" s="171" t="s">
        <v>55</v>
      </c>
      <c r="E96" s="166">
        <v>163</v>
      </c>
      <c r="F96" s="161"/>
      <c r="G96" s="183" t="s">
        <v>216</v>
      </c>
      <c r="H96" s="166">
        <v>163</v>
      </c>
      <c r="I96" s="167" t="s">
        <v>217</v>
      </c>
      <c r="J96" s="184" t="s">
        <v>31</v>
      </c>
      <c r="K96" s="183"/>
      <c r="L96" s="183"/>
      <c r="M96" s="183"/>
      <c r="N96" s="183"/>
    </row>
    <row r="97" s="122" customFormat="1" ht="68.1" customHeight="1" spans="1:14">
      <c r="A97" s="157">
        <v>25</v>
      </c>
      <c r="B97" s="158" t="s">
        <v>214</v>
      </c>
      <c r="C97" s="158" t="s">
        <v>215</v>
      </c>
      <c r="D97" s="171" t="s">
        <v>55</v>
      </c>
      <c r="E97" s="166">
        <v>69</v>
      </c>
      <c r="F97" s="161"/>
      <c r="G97" s="183" t="s">
        <v>218</v>
      </c>
      <c r="H97" s="166">
        <v>79</v>
      </c>
      <c r="I97" s="167" t="s">
        <v>219</v>
      </c>
      <c r="J97" s="184" t="s">
        <v>31</v>
      </c>
      <c r="K97" s="183"/>
      <c r="L97" s="183"/>
      <c r="M97" s="183"/>
      <c r="N97" s="183"/>
    </row>
    <row r="98" s="122" customFormat="1" ht="36" customHeight="1" spans="1:14">
      <c r="A98" s="157">
        <v>25</v>
      </c>
      <c r="B98" s="158" t="s">
        <v>214</v>
      </c>
      <c r="C98" s="158" t="s">
        <v>215</v>
      </c>
      <c r="D98" s="171" t="s">
        <v>55</v>
      </c>
      <c r="E98" s="166">
        <v>42</v>
      </c>
      <c r="F98" s="161"/>
      <c r="G98" s="183" t="s">
        <v>220</v>
      </c>
      <c r="H98" s="166">
        <v>42</v>
      </c>
      <c r="I98" s="167" t="s">
        <v>221</v>
      </c>
      <c r="J98" s="184" t="s">
        <v>31</v>
      </c>
      <c r="K98" s="183"/>
      <c r="L98" s="183"/>
      <c r="M98" s="183"/>
      <c r="N98" s="183"/>
    </row>
    <row r="99" s="122" customFormat="1" ht="36" customHeight="1" spans="1:14">
      <c r="A99" s="157">
        <v>25</v>
      </c>
      <c r="B99" s="158" t="s">
        <v>214</v>
      </c>
      <c r="C99" s="158" t="s">
        <v>215</v>
      </c>
      <c r="D99" s="171" t="s">
        <v>55</v>
      </c>
      <c r="E99" s="166">
        <v>10</v>
      </c>
      <c r="F99" s="161"/>
      <c r="G99" s="183" t="s">
        <v>222</v>
      </c>
      <c r="H99" s="166">
        <v>10</v>
      </c>
      <c r="I99" s="167"/>
      <c r="J99" s="184" t="s">
        <v>31</v>
      </c>
      <c r="K99" s="183"/>
      <c r="L99" s="183"/>
      <c r="M99" s="183"/>
      <c r="N99" s="183"/>
    </row>
    <row r="100" s="122" customFormat="1" ht="120" spans="1:14">
      <c r="A100" s="157">
        <v>25</v>
      </c>
      <c r="B100" s="158" t="s">
        <v>223</v>
      </c>
      <c r="C100" s="158" t="s">
        <v>224</v>
      </c>
      <c r="D100" s="171" t="s">
        <v>55</v>
      </c>
      <c r="E100" s="163">
        <v>35</v>
      </c>
      <c r="F100" s="161"/>
      <c r="G100" s="167" t="s">
        <v>225</v>
      </c>
      <c r="H100" s="163">
        <v>35</v>
      </c>
      <c r="I100" s="158" t="s">
        <v>226</v>
      </c>
      <c r="J100" s="184" t="s">
        <v>31</v>
      </c>
      <c r="K100" s="183"/>
      <c r="L100" s="183"/>
      <c r="M100" s="183"/>
      <c r="N100" s="183"/>
    </row>
    <row r="101" s="122" customFormat="1" ht="24" spans="1:14">
      <c r="A101" s="157">
        <v>25</v>
      </c>
      <c r="B101" s="158" t="s">
        <v>223</v>
      </c>
      <c r="C101" s="158" t="s">
        <v>224</v>
      </c>
      <c r="D101" s="171" t="s">
        <v>55</v>
      </c>
      <c r="E101" s="163">
        <v>1.41</v>
      </c>
      <c r="F101" s="161"/>
      <c r="G101" s="167" t="s">
        <v>227</v>
      </c>
      <c r="H101" s="163">
        <v>1.41</v>
      </c>
      <c r="I101" s="158" t="s">
        <v>228</v>
      </c>
      <c r="J101" s="184" t="s">
        <v>31</v>
      </c>
      <c r="K101" s="183"/>
      <c r="L101" s="183"/>
      <c r="M101" s="183"/>
      <c r="N101" s="183"/>
    </row>
    <row r="102" s="122" customFormat="1" ht="24" spans="1:14">
      <c r="A102" s="157">
        <v>25</v>
      </c>
      <c r="B102" s="158" t="s">
        <v>223</v>
      </c>
      <c r="C102" s="158" t="s">
        <v>224</v>
      </c>
      <c r="D102" s="171" t="s">
        <v>55</v>
      </c>
      <c r="E102" s="163">
        <v>73</v>
      </c>
      <c r="F102" s="161"/>
      <c r="G102" s="167" t="s">
        <v>229</v>
      </c>
      <c r="H102" s="163">
        <v>73</v>
      </c>
      <c r="I102" s="158"/>
      <c r="J102" s="184" t="s">
        <v>31</v>
      </c>
      <c r="K102" s="183"/>
      <c r="L102" s="183"/>
      <c r="M102" s="183"/>
      <c r="N102" s="183"/>
    </row>
    <row r="103" s="123" customFormat="1" ht="24" spans="1:15">
      <c r="A103" s="157">
        <v>25</v>
      </c>
      <c r="B103" s="158" t="s">
        <v>223</v>
      </c>
      <c r="C103" s="158" t="s">
        <v>224</v>
      </c>
      <c r="D103" s="171" t="s">
        <v>55</v>
      </c>
      <c r="E103" s="163">
        <v>100</v>
      </c>
      <c r="F103" s="161"/>
      <c r="G103" s="167" t="s">
        <v>205</v>
      </c>
      <c r="H103" s="163">
        <v>100</v>
      </c>
      <c r="I103" s="158"/>
      <c r="J103" s="184" t="s">
        <v>31</v>
      </c>
      <c r="K103" s="183"/>
      <c r="L103" s="183"/>
      <c r="M103" s="183"/>
      <c r="N103" s="183"/>
      <c r="O103" s="122"/>
    </row>
    <row r="104" s="123" customFormat="1" ht="36.95" customHeight="1" spans="1:15">
      <c r="A104" s="157">
        <v>25</v>
      </c>
      <c r="B104" s="191" t="s">
        <v>230</v>
      </c>
      <c r="C104" s="191" t="s">
        <v>231</v>
      </c>
      <c r="D104" s="171" t="s">
        <v>55</v>
      </c>
      <c r="E104" s="163">
        <v>-100</v>
      </c>
      <c r="F104" s="161"/>
      <c r="G104" s="167" t="s">
        <v>232</v>
      </c>
      <c r="H104" s="166">
        <v>-100</v>
      </c>
      <c r="I104" s="158"/>
      <c r="J104" s="184" t="s">
        <v>31</v>
      </c>
      <c r="K104" s="183"/>
      <c r="L104" s="183"/>
      <c r="M104" s="183"/>
      <c r="N104" s="183"/>
      <c r="O104" s="122"/>
    </row>
    <row r="105" s="123" customFormat="1" ht="87" customHeight="1" spans="1:15">
      <c r="A105" s="157">
        <v>25</v>
      </c>
      <c r="B105" s="191" t="s">
        <v>233</v>
      </c>
      <c r="C105" s="158" t="s">
        <v>234</v>
      </c>
      <c r="D105" s="159" t="s">
        <v>21</v>
      </c>
      <c r="E105" s="166">
        <v>60</v>
      </c>
      <c r="F105" s="161"/>
      <c r="G105" s="167" t="s">
        <v>195</v>
      </c>
      <c r="H105" s="166">
        <v>60</v>
      </c>
      <c r="I105" s="158" t="s">
        <v>196</v>
      </c>
      <c r="J105" s="184" t="s">
        <v>31</v>
      </c>
      <c r="K105" s="183"/>
      <c r="L105" s="183"/>
      <c r="M105" s="183"/>
      <c r="N105" s="183"/>
      <c r="O105" s="122"/>
    </row>
    <row r="106" s="123" customFormat="1" ht="84" customHeight="1" spans="1:15">
      <c r="A106" s="157">
        <v>25</v>
      </c>
      <c r="B106" s="191" t="s">
        <v>233</v>
      </c>
      <c r="C106" s="158" t="s">
        <v>234</v>
      </c>
      <c r="D106" s="159" t="s">
        <v>21</v>
      </c>
      <c r="E106" s="166">
        <v>518</v>
      </c>
      <c r="F106" s="161"/>
      <c r="G106" s="167" t="s">
        <v>216</v>
      </c>
      <c r="H106" s="166">
        <v>518</v>
      </c>
      <c r="I106" s="158" t="s">
        <v>217</v>
      </c>
      <c r="J106" s="184" t="s">
        <v>31</v>
      </c>
      <c r="K106" s="183"/>
      <c r="L106" s="183"/>
      <c r="M106" s="183"/>
      <c r="N106" s="183"/>
      <c r="O106" s="122"/>
    </row>
    <row r="107" s="123" customFormat="1" ht="36.95" customHeight="1" spans="1:15">
      <c r="A107" s="157">
        <v>25</v>
      </c>
      <c r="B107" s="191" t="s">
        <v>233</v>
      </c>
      <c r="C107" s="158" t="s">
        <v>234</v>
      </c>
      <c r="D107" s="159" t="s">
        <v>21</v>
      </c>
      <c r="E107" s="163">
        <v>636</v>
      </c>
      <c r="F107" s="161"/>
      <c r="G107" s="162" t="s">
        <v>26</v>
      </c>
      <c r="H107" s="163">
        <v>636</v>
      </c>
      <c r="I107" s="158" t="s">
        <v>235</v>
      </c>
      <c r="J107" s="184" t="s">
        <v>23</v>
      </c>
      <c r="K107" s="183"/>
      <c r="L107" s="183"/>
      <c r="M107" s="183"/>
      <c r="N107" s="183"/>
      <c r="O107" s="122"/>
    </row>
    <row r="108" s="123" customFormat="1" ht="36.95" customHeight="1" spans="1:15">
      <c r="A108" s="157">
        <v>25</v>
      </c>
      <c r="B108" s="191" t="s">
        <v>233</v>
      </c>
      <c r="C108" s="158" t="s">
        <v>234</v>
      </c>
      <c r="D108" s="159" t="s">
        <v>21</v>
      </c>
      <c r="E108" s="163">
        <v>979</v>
      </c>
      <c r="F108" s="161"/>
      <c r="G108" s="162" t="s">
        <v>22</v>
      </c>
      <c r="H108" s="163">
        <v>979</v>
      </c>
      <c r="I108" s="158"/>
      <c r="J108" s="184" t="s">
        <v>23</v>
      </c>
      <c r="K108" s="183"/>
      <c r="L108" s="183"/>
      <c r="M108" s="183"/>
      <c r="N108" s="183"/>
      <c r="O108" s="122"/>
    </row>
    <row r="109" s="123" customFormat="1" ht="36.95" customHeight="1" spans="1:15">
      <c r="A109" s="157">
        <v>25</v>
      </c>
      <c r="B109" s="191" t="s">
        <v>233</v>
      </c>
      <c r="C109" s="158" t="s">
        <v>234</v>
      </c>
      <c r="D109" s="159" t="s">
        <v>21</v>
      </c>
      <c r="E109" s="166">
        <v>20</v>
      </c>
      <c r="F109" s="161"/>
      <c r="G109" s="167" t="s">
        <v>236</v>
      </c>
      <c r="H109" s="166">
        <v>20</v>
      </c>
      <c r="I109" s="158" t="s">
        <v>202</v>
      </c>
      <c r="J109" s="184" t="s">
        <v>31</v>
      </c>
      <c r="K109" s="183"/>
      <c r="L109" s="183"/>
      <c r="M109" s="183"/>
      <c r="N109" s="183"/>
      <c r="O109" s="122"/>
    </row>
    <row r="110" s="123" customFormat="1" ht="36.95" customHeight="1" spans="1:15">
      <c r="A110" s="157">
        <v>25</v>
      </c>
      <c r="B110" s="191" t="s">
        <v>233</v>
      </c>
      <c r="C110" s="158" t="s">
        <v>234</v>
      </c>
      <c r="D110" s="159" t="s">
        <v>21</v>
      </c>
      <c r="E110" s="166">
        <v>500</v>
      </c>
      <c r="F110" s="161"/>
      <c r="G110" s="167" t="s">
        <v>237</v>
      </c>
      <c r="H110" s="166">
        <v>500</v>
      </c>
      <c r="I110" s="158" t="s">
        <v>202</v>
      </c>
      <c r="J110" s="184" t="s">
        <v>31</v>
      </c>
      <c r="K110" s="183"/>
      <c r="L110" s="183"/>
      <c r="M110" s="183"/>
      <c r="N110" s="183"/>
      <c r="O110" s="122"/>
    </row>
    <row r="111" s="123" customFormat="1" ht="36.95" customHeight="1" spans="1:15">
      <c r="A111" s="157">
        <v>25</v>
      </c>
      <c r="B111" s="191" t="s">
        <v>233</v>
      </c>
      <c r="C111" s="158" t="s">
        <v>234</v>
      </c>
      <c r="D111" s="159" t="s">
        <v>21</v>
      </c>
      <c r="E111" s="166">
        <v>300</v>
      </c>
      <c r="F111" s="161"/>
      <c r="G111" s="167" t="s">
        <v>238</v>
      </c>
      <c r="H111" s="166">
        <v>300</v>
      </c>
      <c r="I111" s="158" t="s">
        <v>239</v>
      </c>
      <c r="J111" s="184" t="s">
        <v>31</v>
      </c>
      <c r="K111" s="183"/>
      <c r="L111" s="183"/>
      <c r="M111" s="183"/>
      <c r="N111" s="183"/>
      <c r="O111" s="122"/>
    </row>
    <row r="112" s="123" customFormat="1" ht="36.95" customHeight="1" spans="1:15">
      <c r="A112" s="157">
        <v>25</v>
      </c>
      <c r="B112" s="191" t="s">
        <v>233</v>
      </c>
      <c r="C112" s="158" t="s">
        <v>234</v>
      </c>
      <c r="D112" s="159" t="s">
        <v>21</v>
      </c>
      <c r="E112" s="166">
        <v>500</v>
      </c>
      <c r="F112" s="161"/>
      <c r="G112" s="167" t="s">
        <v>240</v>
      </c>
      <c r="H112" s="166">
        <v>500</v>
      </c>
      <c r="I112" s="158" t="s">
        <v>241</v>
      </c>
      <c r="J112" s="184" t="s">
        <v>31</v>
      </c>
      <c r="K112" s="183"/>
      <c r="L112" s="183"/>
      <c r="M112" s="183"/>
      <c r="N112" s="183"/>
      <c r="O112" s="122"/>
    </row>
    <row r="113" s="123" customFormat="1" ht="36.95" customHeight="1" spans="1:15">
      <c r="A113" s="157">
        <v>25</v>
      </c>
      <c r="B113" s="191" t="s">
        <v>233</v>
      </c>
      <c r="C113" s="158" t="s">
        <v>234</v>
      </c>
      <c r="D113" s="159" t="s">
        <v>21</v>
      </c>
      <c r="E113" s="166">
        <v>880</v>
      </c>
      <c r="F113" s="161"/>
      <c r="G113" s="167" t="s">
        <v>242</v>
      </c>
      <c r="H113" s="166">
        <v>880</v>
      </c>
      <c r="I113" s="158" t="s">
        <v>202</v>
      </c>
      <c r="J113" s="184" t="s">
        <v>31</v>
      </c>
      <c r="K113" s="183"/>
      <c r="L113" s="183"/>
      <c r="M113" s="183"/>
      <c r="N113" s="183"/>
      <c r="O113" s="122"/>
    </row>
    <row r="114" s="123" customFormat="1" ht="57" customHeight="1" spans="1:15">
      <c r="A114" s="157">
        <v>25</v>
      </c>
      <c r="B114" s="191" t="s">
        <v>233</v>
      </c>
      <c r="C114" s="158" t="s">
        <v>234</v>
      </c>
      <c r="D114" s="159" t="s">
        <v>21</v>
      </c>
      <c r="E114" s="166">
        <v>165</v>
      </c>
      <c r="F114" s="161"/>
      <c r="G114" s="167" t="s">
        <v>243</v>
      </c>
      <c r="H114" s="166">
        <v>165</v>
      </c>
      <c r="I114" s="158" t="s">
        <v>244</v>
      </c>
      <c r="J114" s="184" t="s">
        <v>31</v>
      </c>
      <c r="K114" s="183"/>
      <c r="L114" s="183"/>
      <c r="M114" s="183"/>
      <c r="N114" s="183"/>
      <c r="O114" s="122"/>
    </row>
    <row r="115" s="123" customFormat="1" ht="36.95" customHeight="1" spans="1:15">
      <c r="A115" s="157">
        <v>25</v>
      </c>
      <c r="B115" s="191" t="s">
        <v>233</v>
      </c>
      <c r="C115" s="158" t="s">
        <v>234</v>
      </c>
      <c r="D115" s="159" t="s">
        <v>21</v>
      </c>
      <c r="E115" s="166">
        <v>300</v>
      </c>
      <c r="F115" s="161"/>
      <c r="G115" s="167" t="s">
        <v>245</v>
      </c>
      <c r="H115" s="166">
        <v>300</v>
      </c>
      <c r="I115" s="158" t="s">
        <v>202</v>
      </c>
      <c r="J115" s="184" t="s">
        <v>31</v>
      </c>
      <c r="K115" s="183"/>
      <c r="L115" s="183"/>
      <c r="M115" s="183"/>
      <c r="N115" s="183"/>
      <c r="O115" s="122"/>
    </row>
    <row r="116" s="123" customFormat="1" ht="36.95" customHeight="1" spans="1:15">
      <c r="A116" s="157">
        <v>25</v>
      </c>
      <c r="B116" s="191" t="s">
        <v>233</v>
      </c>
      <c r="C116" s="158" t="s">
        <v>234</v>
      </c>
      <c r="D116" s="159" t="s">
        <v>21</v>
      </c>
      <c r="E116" s="166">
        <v>135</v>
      </c>
      <c r="F116" s="161"/>
      <c r="G116" s="167" t="s">
        <v>246</v>
      </c>
      <c r="H116" s="166">
        <v>135</v>
      </c>
      <c r="I116" s="158" t="s">
        <v>202</v>
      </c>
      <c r="J116" s="184" t="s">
        <v>31</v>
      </c>
      <c r="K116" s="183"/>
      <c r="L116" s="183"/>
      <c r="M116" s="183"/>
      <c r="N116" s="183"/>
      <c r="O116" s="122"/>
    </row>
    <row r="117" s="123" customFormat="1" ht="53.1" customHeight="1" spans="1:15">
      <c r="A117" s="157">
        <v>25</v>
      </c>
      <c r="B117" s="191" t="s">
        <v>233</v>
      </c>
      <c r="C117" s="158" t="s">
        <v>234</v>
      </c>
      <c r="D117" s="159" t="s">
        <v>21</v>
      </c>
      <c r="E117" s="166">
        <v>27</v>
      </c>
      <c r="F117" s="161"/>
      <c r="G117" s="167" t="s">
        <v>247</v>
      </c>
      <c r="H117" s="166">
        <v>27</v>
      </c>
      <c r="I117" s="158" t="s">
        <v>248</v>
      </c>
      <c r="J117" s="184" t="s">
        <v>31</v>
      </c>
      <c r="K117" s="183"/>
      <c r="L117" s="183"/>
      <c r="M117" s="183"/>
      <c r="N117" s="183"/>
      <c r="O117" s="122"/>
    </row>
    <row r="118" s="123" customFormat="1" ht="75" customHeight="1" spans="1:15">
      <c r="A118" s="157">
        <v>25</v>
      </c>
      <c r="B118" s="158" t="s">
        <v>233</v>
      </c>
      <c r="C118" s="158" t="s">
        <v>234</v>
      </c>
      <c r="D118" s="159" t="s">
        <v>21</v>
      </c>
      <c r="E118" s="166">
        <v>50</v>
      </c>
      <c r="F118" s="161"/>
      <c r="G118" s="167" t="s">
        <v>249</v>
      </c>
      <c r="H118" s="166">
        <v>50</v>
      </c>
      <c r="I118" s="158" t="s">
        <v>250</v>
      </c>
      <c r="J118" s="184" t="s">
        <v>31</v>
      </c>
      <c r="K118" s="183"/>
      <c r="L118" s="183"/>
      <c r="M118" s="183"/>
      <c r="N118" s="183"/>
      <c r="O118" s="122"/>
    </row>
    <row r="119" s="122" customFormat="1" ht="69.95" customHeight="1" spans="1:14">
      <c r="A119" s="157">
        <v>26</v>
      </c>
      <c r="B119" s="158" t="s">
        <v>251</v>
      </c>
      <c r="C119" s="158" t="s">
        <v>252</v>
      </c>
      <c r="D119" s="159" t="s">
        <v>21</v>
      </c>
      <c r="E119" s="163">
        <v>2560.55</v>
      </c>
      <c r="F119" s="161"/>
      <c r="G119" s="167" t="s">
        <v>253</v>
      </c>
      <c r="H119" s="163">
        <v>2560.55</v>
      </c>
      <c r="I119" s="167" t="s">
        <v>254</v>
      </c>
      <c r="J119" s="182" t="s">
        <v>85</v>
      </c>
      <c r="K119" s="183"/>
      <c r="L119" s="183"/>
      <c r="M119" s="183"/>
      <c r="N119" s="183"/>
    </row>
    <row r="120" s="122" customFormat="1" ht="66" customHeight="1" spans="1:14">
      <c r="A120" s="157">
        <v>26</v>
      </c>
      <c r="B120" s="158" t="s">
        <v>251</v>
      </c>
      <c r="C120" s="158" t="s">
        <v>252</v>
      </c>
      <c r="D120" s="159" t="s">
        <v>21</v>
      </c>
      <c r="E120" s="163">
        <v>2778.04</v>
      </c>
      <c r="F120" s="161"/>
      <c r="G120" s="167" t="s">
        <v>255</v>
      </c>
      <c r="H120" s="163">
        <v>2778.04</v>
      </c>
      <c r="I120" s="167" t="s">
        <v>256</v>
      </c>
      <c r="J120" s="182" t="s">
        <v>85</v>
      </c>
      <c r="K120" s="183"/>
      <c r="L120" s="183"/>
      <c r="M120" s="183"/>
      <c r="N120" s="183"/>
    </row>
    <row r="121" s="122" customFormat="1" ht="59" customHeight="1" spans="1:14">
      <c r="A121" s="157">
        <v>26</v>
      </c>
      <c r="B121" s="158" t="s">
        <v>251</v>
      </c>
      <c r="C121" s="158" t="s">
        <v>252</v>
      </c>
      <c r="D121" s="159" t="s">
        <v>21</v>
      </c>
      <c r="E121" s="163">
        <v>754.64</v>
      </c>
      <c r="F121" s="161"/>
      <c r="G121" s="183"/>
      <c r="H121" s="163">
        <v>754.64</v>
      </c>
      <c r="I121" s="167"/>
      <c r="J121" s="182" t="s">
        <v>85</v>
      </c>
      <c r="K121" s="183"/>
      <c r="L121" s="183"/>
      <c r="M121" s="183"/>
      <c r="N121" s="183"/>
    </row>
    <row r="122" s="122" customFormat="1" ht="69.95" customHeight="1" spans="1:14">
      <c r="A122" s="157">
        <v>26</v>
      </c>
      <c r="B122" s="158" t="s">
        <v>257</v>
      </c>
      <c r="C122" s="158" t="s">
        <v>258</v>
      </c>
      <c r="D122" s="171" t="s">
        <v>55</v>
      </c>
      <c r="E122" s="163">
        <v>20</v>
      </c>
      <c r="F122" s="161"/>
      <c r="G122" s="167" t="s">
        <v>259</v>
      </c>
      <c r="H122" s="163">
        <v>20</v>
      </c>
      <c r="I122" s="167" t="s">
        <v>260</v>
      </c>
      <c r="J122" s="182" t="s">
        <v>85</v>
      </c>
      <c r="K122" s="183"/>
      <c r="L122" s="183"/>
      <c r="M122" s="183"/>
      <c r="N122" s="183"/>
    </row>
    <row r="123" s="122" customFormat="1" ht="53" customHeight="1" spans="1:14">
      <c r="A123" s="157">
        <v>26</v>
      </c>
      <c r="B123" s="158" t="s">
        <v>257</v>
      </c>
      <c r="C123" s="158" t="s">
        <v>258</v>
      </c>
      <c r="D123" s="171" t="s">
        <v>55</v>
      </c>
      <c r="E123" s="163">
        <v>55</v>
      </c>
      <c r="F123" s="161"/>
      <c r="G123" s="167" t="s">
        <v>261</v>
      </c>
      <c r="H123" s="163">
        <v>55</v>
      </c>
      <c r="I123" s="167"/>
      <c r="J123" s="182" t="s">
        <v>85</v>
      </c>
      <c r="K123" s="183"/>
      <c r="L123" s="183"/>
      <c r="M123" s="183"/>
      <c r="N123" s="183"/>
    </row>
    <row r="124" s="122" customFormat="1" ht="86" customHeight="1" spans="1:14">
      <c r="A124" s="157">
        <v>26</v>
      </c>
      <c r="B124" s="158" t="s">
        <v>262</v>
      </c>
      <c r="C124" s="158" t="s">
        <v>258</v>
      </c>
      <c r="D124" s="171" t="s">
        <v>55</v>
      </c>
      <c r="E124" s="163">
        <v>1367.5</v>
      </c>
      <c r="F124" s="161"/>
      <c r="G124" s="158" t="s">
        <v>263</v>
      </c>
      <c r="H124" s="163">
        <v>1367.5</v>
      </c>
      <c r="I124" s="167" t="s">
        <v>264</v>
      </c>
      <c r="J124" s="182" t="s">
        <v>85</v>
      </c>
      <c r="K124" s="183"/>
      <c r="L124" s="183"/>
      <c r="M124" s="183"/>
      <c r="N124" s="183"/>
    </row>
    <row r="125" s="122" customFormat="1" ht="62" customHeight="1" spans="1:14">
      <c r="A125" s="157">
        <v>26</v>
      </c>
      <c r="B125" s="158" t="s">
        <v>265</v>
      </c>
      <c r="C125" s="158" t="s">
        <v>258</v>
      </c>
      <c r="D125" s="171" t="s">
        <v>55</v>
      </c>
      <c r="E125" s="163">
        <v>29.8</v>
      </c>
      <c r="F125" s="161"/>
      <c r="G125" s="158"/>
      <c r="H125" s="163">
        <v>29.8</v>
      </c>
      <c r="I125" s="167"/>
      <c r="J125" s="182" t="s">
        <v>85</v>
      </c>
      <c r="K125" s="183"/>
      <c r="L125" s="183"/>
      <c r="M125" s="183"/>
      <c r="N125" s="183"/>
    </row>
    <row r="126" s="122" customFormat="1" ht="56" customHeight="1" spans="1:14">
      <c r="A126" s="157">
        <v>26</v>
      </c>
      <c r="B126" s="192" t="s">
        <v>266</v>
      </c>
      <c r="C126" s="158" t="s">
        <v>267</v>
      </c>
      <c r="D126" s="171" t="s">
        <v>55</v>
      </c>
      <c r="E126" s="163">
        <v>100</v>
      </c>
      <c r="F126" s="161"/>
      <c r="G126" s="167" t="s">
        <v>268</v>
      </c>
      <c r="H126" s="163">
        <v>100</v>
      </c>
      <c r="I126" s="167"/>
      <c r="J126" s="182" t="s">
        <v>85</v>
      </c>
      <c r="K126" s="183"/>
      <c r="L126" s="183"/>
      <c r="M126" s="183"/>
      <c r="N126" s="183"/>
    </row>
    <row r="127" s="122" customFormat="1" ht="33" customHeight="1" spans="1:14">
      <c r="A127" s="157">
        <v>26</v>
      </c>
      <c r="B127" s="158" t="s">
        <v>269</v>
      </c>
      <c r="C127" s="158" t="s">
        <v>270</v>
      </c>
      <c r="D127" s="159" t="s">
        <v>21</v>
      </c>
      <c r="E127" s="163">
        <v>1793.45</v>
      </c>
      <c r="F127" s="161"/>
      <c r="G127" s="193" t="s">
        <v>271</v>
      </c>
      <c r="H127" s="163">
        <v>72.6</v>
      </c>
      <c r="I127" s="167"/>
      <c r="J127" s="182" t="s">
        <v>85</v>
      </c>
      <c r="K127" s="183"/>
      <c r="L127" s="183"/>
      <c r="M127" s="183"/>
      <c r="N127" s="183"/>
    </row>
    <row r="128" s="122" customFormat="1" ht="33" customHeight="1" spans="1:14">
      <c r="A128" s="157"/>
      <c r="B128" s="158"/>
      <c r="C128" s="158"/>
      <c r="D128" s="159"/>
      <c r="E128" s="163"/>
      <c r="F128" s="161"/>
      <c r="G128" s="193" t="s">
        <v>272</v>
      </c>
      <c r="H128" s="163">
        <v>522</v>
      </c>
      <c r="I128" s="167"/>
      <c r="J128" s="182" t="s">
        <v>85</v>
      </c>
      <c r="K128" s="183"/>
      <c r="L128" s="183"/>
      <c r="M128" s="183"/>
      <c r="N128" s="183"/>
    </row>
    <row r="129" s="122" customFormat="1" ht="33" customHeight="1" spans="1:14">
      <c r="A129" s="157"/>
      <c r="B129" s="158"/>
      <c r="C129" s="158"/>
      <c r="D129" s="159"/>
      <c r="E129" s="163"/>
      <c r="F129" s="161"/>
      <c r="G129" s="193" t="s">
        <v>273</v>
      </c>
      <c r="H129" s="163">
        <v>166.25</v>
      </c>
      <c r="I129" s="167"/>
      <c r="J129" s="182" t="s">
        <v>85</v>
      </c>
      <c r="K129" s="183"/>
      <c r="L129" s="183"/>
      <c r="M129" s="183"/>
      <c r="N129" s="183"/>
    </row>
    <row r="130" s="122" customFormat="1" ht="33" customHeight="1" spans="1:14">
      <c r="A130" s="157"/>
      <c r="B130" s="158"/>
      <c r="C130" s="158"/>
      <c r="D130" s="159"/>
      <c r="E130" s="163"/>
      <c r="F130" s="161"/>
      <c r="G130" s="193" t="s">
        <v>274</v>
      </c>
      <c r="H130" s="163">
        <v>76.6</v>
      </c>
      <c r="I130" s="167"/>
      <c r="J130" s="182" t="s">
        <v>85</v>
      </c>
      <c r="K130" s="183"/>
      <c r="L130" s="183"/>
      <c r="M130" s="183"/>
      <c r="N130" s="183"/>
    </row>
    <row r="131" s="122" customFormat="1" ht="33" customHeight="1" spans="1:14">
      <c r="A131" s="157"/>
      <c r="B131" s="158"/>
      <c r="C131" s="158"/>
      <c r="D131" s="159"/>
      <c r="E131" s="163"/>
      <c r="F131" s="161"/>
      <c r="G131" s="193" t="s">
        <v>275</v>
      </c>
      <c r="H131" s="163">
        <v>160</v>
      </c>
      <c r="I131" s="167"/>
      <c r="J131" s="182" t="s">
        <v>85</v>
      </c>
      <c r="K131" s="183"/>
      <c r="L131" s="183"/>
      <c r="M131" s="183"/>
      <c r="N131" s="183"/>
    </row>
    <row r="132" s="122" customFormat="1" ht="33" customHeight="1" spans="1:14">
      <c r="A132" s="157"/>
      <c r="B132" s="158"/>
      <c r="C132" s="158"/>
      <c r="D132" s="159"/>
      <c r="E132" s="163"/>
      <c r="F132" s="161"/>
      <c r="G132" s="193" t="s">
        <v>276</v>
      </c>
      <c r="H132" s="163">
        <v>150</v>
      </c>
      <c r="I132" s="167"/>
      <c r="J132" s="182" t="s">
        <v>85</v>
      </c>
      <c r="K132" s="183"/>
      <c r="L132" s="183"/>
      <c r="M132" s="183"/>
      <c r="N132" s="183"/>
    </row>
    <row r="133" s="122" customFormat="1" ht="33" customHeight="1" spans="1:14">
      <c r="A133" s="157"/>
      <c r="B133" s="158"/>
      <c r="C133" s="158"/>
      <c r="D133" s="159"/>
      <c r="E133" s="163"/>
      <c r="F133" s="161"/>
      <c r="G133" s="193" t="s">
        <v>277</v>
      </c>
      <c r="H133" s="163">
        <v>300</v>
      </c>
      <c r="I133" s="167"/>
      <c r="J133" s="182" t="s">
        <v>85</v>
      </c>
      <c r="K133" s="183"/>
      <c r="L133" s="183"/>
      <c r="M133" s="183"/>
      <c r="N133" s="183"/>
    </row>
    <row r="134" s="122" customFormat="1" ht="33" customHeight="1" spans="1:14">
      <c r="A134" s="157"/>
      <c r="B134" s="158"/>
      <c r="C134" s="158"/>
      <c r="D134" s="159"/>
      <c r="E134" s="163"/>
      <c r="F134" s="161"/>
      <c r="G134" s="193" t="s">
        <v>278</v>
      </c>
      <c r="H134" s="163">
        <v>236</v>
      </c>
      <c r="I134" s="167"/>
      <c r="J134" s="182" t="s">
        <v>85</v>
      </c>
      <c r="K134" s="183"/>
      <c r="L134" s="183"/>
      <c r="M134" s="183"/>
      <c r="N134" s="183"/>
    </row>
    <row r="135" s="122" customFormat="1" ht="33" customHeight="1" spans="1:14">
      <c r="A135" s="157"/>
      <c r="B135" s="158"/>
      <c r="C135" s="158"/>
      <c r="D135" s="159"/>
      <c r="E135" s="163"/>
      <c r="F135" s="161"/>
      <c r="G135" s="193" t="s">
        <v>279</v>
      </c>
      <c r="H135" s="163">
        <v>10</v>
      </c>
      <c r="I135" s="167"/>
      <c r="J135" s="182" t="s">
        <v>85</v>
      </c>
      <c r="K135" s="183"/>
      <c r="L135" s="183"/>
      <c r="M135" s="183"/>
      <c r="N135" s="183"/>
    </row>
    <row r="136" s="123" customFormat="1" ht="33" customHeight="1" spans="1:15">
      <c r="A136" s="157"/>
      <c r="B136" s="158"/>
      <c r="C136" s="158"/>
      <c r="D136" s="159"/>
      <c r="E136" s="163"/>
      <c r="F136" s="161"/>
      <c r="G136" s="193" t="s">
        <v>280</v>
      </c>
      <c r="H136" s="163">
        <v>100</v>
      </c>
      <c r="I136" s="167"/>
      <c r="J136" s="182" t="s">
        <v>85</v>
      </c>
      <c r="K136" s="183"/>
      <c r="L136" s="183"/>
      <c r="M136" s="183"/>
      <c r="N136" s="183"/>
      <c r="O136" s="122"/>
    </row>
    <row r="137" s="122" customFormat="1" ht="90" customHeight="1" spans="1:14">
      <c r="A137" s="157">
        <v>28</v>
      </c>
      <c r="B137" s="164" t="s">
        <v>281</v>
      </c>
      <c r="C137" s="165" t="s">
        <v>282</v>
      </c>
      <c r="D137" s="159" t="s">
        <v>21</v>
      </c>
      <c r="E137" s="163">
        <v>1129</v>
      </c>
      <c r="F137" s="161"/>
      <c r="G137" s="162" t="s">
        <v>283</v>
      </c>
      <c r="H137" s="163">
        <v>1129</v>
      </c>
      <c r="I137" s="167" t="s">
        <v>130</v>
      </c>
      <c r="J137" s="184" t="s">
        <v>151</v>
      </c>
      <c r="K137" s="183"/>
      <c r="L137" s="183"/>
      <c r="M137" s="183"/>
      <c r="N137" s="183"/>
    </row>
    <row r="138" s="123" customFormat="1" ht="30" customHeight="1" spans="1:15">
      <c r="A138" s="157">
        <v>28</v>
      </c>
      <c r="B138" s="168" t="s">
        <v>284</v>
      </c>
      <c r="C138" s="158" t="s">
        <v>285</v>
      </c>
      <c r="D138" s="159" t="s">
        <v>21</v>
      </c>
      <c r="E138" s="163">
        <v>90</v>
      </c>
      <c r="F138" s="161"/>
      <c r="G138" s="158" t="s">
        <v>131</v>
      </c>
      <c r="H138" s="163">
        <v>90</v>
      </c>
      <c r="I138" s="167"/>
      <c r="J138" s="184" t="s">
        <v>23</v>
      </c>
      <c r="K138" s="183"/>
      <c r="L138" s="183"/>
      <c r="M138" s="183"/>
      <c r="N138" s="183"/>
      <c r="O138" s="122"/>
    </row>
    <row r="139" s="123" customFormat="1" ht="27" customHeight="1" spans="1:15">
      <c r="A139" s="157">
        <v>28</v>
      </c>
      <c r="B139" s="168" t="s">
        <v>284</v>
      </c>
      <c r="C139" s="158" t="s">
        <v>286</v>
      </c>
      <c r="D139" s="159" t="s">
        <v>21</v>
      </c>
      <c r="E139" s="163">
        <v>60</v>
      </c>
      <c r="F139" s="161"/>
      <c r="G139" s="158" t="s">
        <v>131</v>
      </c>
      <c r="H139" s="163">
        <v>60</v>
      </c>
      <c r="I139" s="167"/>
      <c r="J139" s="184" t="s">
        <v>23</v>
      </c>
      <c r="K139" s="183"/>
      <c r="L139" s="183"/>
      <c r="M139" s="183"/>
      <c r="N139" s="183"/>
      <c r="O139" s="122"/>
    </row>
    <row r="140" s="122" customFormat="1" ht="33" customHeight="1" spans="1:14">
      <c r="A140" s="157">
        <v>28</v>
      </c>
      <c r="B140" s="158" t="s">
        <v>287</v>
      </c>
      <c r="C140" s="158" t="s">
        <v>288</v>
      </c>
      <c r="D140" s="171" t="s">
        <v>55</v>
      </c>
      <c r="E140" s="163">
        <v>529</v>
      </c>
      <c r="F140" s="161"/>
      <c r="G140" s="162" t="s">
        <v>124</v>
      </c>
      <c r="H140" s="163">
        <v>529</v>
      </c>
      <c r="I140" s="167" t="s">
        <v>289</v>
      </c>
      <c r="J140" s="184" t="s">
        <v>151</v>
      </c>
      <c r="K140" s="183"/>
      <c r="L140" s="183"/>
      <c r="M140" s="183"/>
      <c r="N140" s="183"/>
    </row>
    <row r="141" s="122" customFormat="1" ht="92" customHeight="1" spans="1:14">
      <c r="A141" s="157">
        <v>28</v>
      </c>
      <c r="B141" s="158" t="s">
        <v>287</v>
      </c>
      <c r="C141" s="158" t="s">
        <v>288</v>
      </c>
      <c r="D141" s="171" t="s">
        <v>55</v>
      </c>
      <c r="E141" s="163">
        <v>156</v>
      </c>
      <c r="F141" s="161"/>
      <c r="G141" s="162" t="s">
        <v>290</v>
      </c>
      <c r="H141" s="163">
        <v>156</v>
      </c>
      <c r="I141" s="167" t="s">
        <v>130</v>
      </c>
      <c r="J141" s="184" t="s">
        <v>151</v>
      </c>
      <c r="K141" s="183"/>
      <c r="L141" s="183"/>
      <c r="M141" s="183"/>
      <c r="N141" s="183"/>
    </row>
    <row r="142" s="122" customFormat="1" ht="37" customHeight="1" spans="1:14">
      <c r="A142" s="157">
        <v>28</v>
      </c>
      <c r="B142" s="158" t="s">
        <v>291</v>
      </c>
      <c r="C142" s="158" t="s">
        <v>292</v>
      </c>
      <c r="D142" s="171" t="s">
        <v>55</v>
      </c>
      <c r="E142" s="163">
        <v>84</v>
      </c>
      <c r="F142" s="161"/>
      <c r="G142" s="162" t="s">
        <v>124</v>
      </c>
      <c r="H142" s="163">
        <v>84</v>
      </c>
      <c r="I142" s="167" t="s">
        <v>289</v>
      </c>
      <c r="J142" s="184" t="s">
        <v>151</v>
      </c>
      <c r="K142" s="183"/>
      <c r="L142" s="183"/>
      <c r="M142" s="183"/>
      <c r="N142" s="183"/>
    </row>
    <row r="143" s="122" customFormat="1" ht="105" customHeight="1" spans="1:14">
      <c r="A143" s="157">
        <v>30</v>
      </c>
      <c r="B143" s="158" t="s">
        <v>293</v>
      </c>
      <c r="C143" s="158" t="s">
        <v>294</v>
      </c>
      <c r="D143" s="159" t="s">
        <v>21</v>
      </c>
      <c r="E143" s="163">
        <v>1068</v>
      </c>
      <c r="F143" s="161"/>
      <c r="G143" s="167" t="s">
        <v>295</v>
      </c>
      <c r="H143" s="166">
        <v>1068</v>
      </c>
      <c r="I143" s="167" t="s">
        <v>296</v>
      </c>
      <c r="J143" s="184" t="s">
        <v>31</v>
      </c>
      <c r="K143" s="183"/>
      <c r="L143" s="183"/>
      <c r="M143" s="183"/>
      <c r="N143" s="183"/>
    </row>
    <row r="144" s="122" customFormat="1" ht="175" customHeight="1" spans="1:14">
      <c r="A144" s="157">
        <v>30</v>
      </c>
      <c r="B144" s="158" t="s">
        <v>297</v>
      </c>
      <c r="C144" s="158" t="s">
        <v>298</v>
      </c>
      <c r="D144" s="171" t="s">
        <v>55</v>
      </c>
      <c r="E144" s="166">
        <v>250</v>
      </c>
      <c r="F144" s="161"/>
      <c r="G144" s="183" t="s">
        <v>299</v>
      </c>
      <c r="H144" s="166">
        <v>250</v>
      </c>
      <c r="I144" s="167" t="s">
        <v>300</v>
      </c>
      <c r="J144" s="184" t="s">
        <v>31</v>
      </c>
      <c r="K144" s="183"/>
      <c r="L144" s="183"/>
      <c r="M144" s="183"/>
      <c r="N144" s="183"/>
    </row>
    <row r="145" s="122" customFormat="1" ht="118" customHeight="1" spans="1:14">
      <c r="A145" s="157">
        <v>30</v>
      </c>
      <c r="B145" s="158" t="s">
        <v>301</v>
      </c>
      <c r="C145" s="158" t="s">
        <v>302</v>
      </c>
      <c r="D145" s="171" t="s">
        <v>55</v>
      </c>
      <c r="E145" s="166">
        <v>150</v>
      </c>
      <c r="F145" s="161"/>
      <c r="G145" s="167" t="s">
        <v>303</v>
      </c>
      <c r="H145" s="166">
        <v>150</v>
      </c>
      <c r="I145" s="167" t="s">
        <v>304</v>
      </c>
      <c r="J145" s="184" t="s">
        <v>31</v>
      </c>
      <c r="K145" s="183"/>
      <c r="L145" s="183"/>
      <c r="M145" s="183"/>
      <c r="N145" s="183"/>
    </row>
    <row r="146" s="123" customFormat="1" ht="54.95" customHeight="1" spans="1:15">
      <c r="A146" s="157">
        <v>30</v>
      </c>
      <c r="B146" s="158" t="s">
        <v>305</v>
      </c>
      <c r="C146" s="158" t="s">
        <v>306</v>
      </c>
      <c r="D146" s="159" t="s">
        <v>21</v>
      </c>
      <c r="E146" s="163">
        <v>376.34</v>
      </c>
      <c r="F146" s="161"/>
      <c r="G146" s="158" t="s">
        <v>307</v>
      </c>
      <c r="H146" s="163">
        <v>376.34</v>
      </c>
      <c r="I146" s="158"/>
      <c r="J146" s="184" t="s">
        <v>23</v>
      </c>
      <c r="K146" s="183"/>
      <c r="L146" s="183"/>
      <c r="M146" s="183"/>
      <c r="N146" s="183"/>
      <c r="O146" s="122"/>
    </row>
    <row r="147" s="123" customFormat="1" ht="54.95" customHeight="1" spans="1:15">
      <c r="A147" s="157">
        <v>30</v>
      </c>
      <c r="B147" s="158" t="s">
        <v>305</v>
      </c>
      <c r="C147" s="158" t="s">
        <v>306</v>
      </c>
      <c r="D147" s="159" t="s">
        <v>21</v>
      </c>
      <c r="E147" s="163">
        <v>336</v>
      </c>
      <c r="F147" s="161"/>
      <c r="G147" s="162" t="s">
        <v>308</v>
      </c>
      <c r="H147" s="163">
        <v>336</v>
      </c>
      <c r="I147" s="183"/>
      <c r="J147" s="184" t="s">
        <v>23</v>
      </c>
      <c r="K147" s="183"/>
      <c r="L147" s="183"/>
      <c r="M147" s="183"/>
      <c r="N147" s="183"/>
      <c r="O147" s="122"/>
    </row>
    <row r="148" s="123" customFormat="1" ht="54.95" customHeight="1" spans="1:15">
      <c r="A148" s="157">
        <v>30</v>
      </c>
      <c r="B148" s="158" t="s">
        <v>309</v>
      </c>
      <c r="C148" s="158" t="s">
        <v>306</v>
      </c>
      <c r="D148" s="159" t="s">
        <v>21</v>
      </c>
      <c r="E148" s="163">
        <v>663</v>
      </c>
      <c r="F148" s="161"/>
      <c r="G148" s="162" t="s">
        <v>310</v>
      </c>
      <c r="H148" s="163">
        <v>663</v>
      </c>
      <c r="I148" s="158"/>
      <c r="J148" s="184" t="s">
        <v>23</v>
      </c>
      <c r="K148" s="183"/>
      <c r="L148" s="183"/>
      <c r="M148" s="183"/>
      <c r="N148" s="183"/>
      <c r="O148" s="122"/>
    </row>
    <row r="149" s="123" customFormat="1" ht="54.95" customHeight="1" spans="1:15">
      <c r="A149" s="157">
        <v>30</v>
      </c>
      <c r="B149" s="158" t="s">
        <v>311</v>
      </c>
      <c r="C149" s="158" t="s">
        <v>306</v>
      </c>
      <c r="D149" s="159" t="s">
        <v>21</v>
      </c>
      <c r="E149" s="166">
        <v>214.66</v>
      </c>
      <c r="F149" s="161"/>
      <c r="G149" s="167" t="s">
        <v>312</v>
      </c>
      <c r="H149" s="166">
        <v>214.66</v>
      </c>
      <c r="I149" s="158" t="s">
        <v>313</v>
      </c>
      <c r="J149" s="184" t="s">
        <v>31</v>
      </c>
      <c r="K149" s="183"/>
      <c r="L149" s="183"/>
      <c r="M149" s="183"/>
      <c r="N149" s="183"/>
      <c r="O149" s="122"/>
    </row>
    <row r="150" s="123" customFormat="1" ht="80.1" customHeight="1" spans="1:15">
      <c r="A150" s="157">
        <v>30</v>
      </c>
      <c r="B150" s="158" t="s">
        <v>305</v>
      </c>
      <c r="C150" s="158" t="s">
        <v>306</v>
      </c>
      <c r="D150" s="159" t="s">
        <v>21</v>
      </c>
      <c r="E150" s="166">
        <v>10</v>
      </c>
      <c r="F150" s="161"/>
      <c r="G150" s="167" t="s">
        <v>314</v>
      </c>
      <c r="H150" s="166">
        <v>10</v>
      </c>
      <c r="I150" s="158" t="s">
        <v>315</v>
      </c>
      <c r="J150" s="184" t="s">
        <v>31</v>
      </c>
      <c r="K150" s="183"/>
      <c r="L150" s="183"/>
      <c r="M150" s="183"/>
      <c r="N150" s="183"/>
      <c r="O150" s="122"/>
    </row>
    <row r="151" s="122" customFormat="1" ht="68.1" customHeight="1" spans="1:14">
      <c r="A151" s="157">
        <v>31</v>
      </c>
      <c r="B151" s="158" t="s">
        <v>316</v>
      </c>
      <c r="C151" s="158" t="s">
        <v>317</v>
      </c>
      <c r="D151" s="159" t="s">
        <v>21</v>
      </c>
      <c r="E151" s="163">
        <v>710</v>
      </c>
      <c r="F151" s="161"/>
      <c r="G151" s="167" t="s">
        <v>318</v>
      </c>
      <c r="H151" s="163">
        <v>710</v>
      </c>
      <c r="I151" s="167"/>
      <c r="J151" s="182" t="s">
        <v>85</v>
      </c>
      <c r="K151" s="183"/>
      <c r="L151" s="183"/>
      <c r="M151" s="183"/>
      <c r="N151" s="183"/>
    </row>
    <row r="152" s="122" customFormat="1" ht="68.1" customHeight="1" spans="1:14">
      <c r="A152" s="157">
        <v>31</v>
      </c>
      <c r="B152" s="158" t="s">
        <v>316</v>
      </c>
      <c r="C152" s="158" t="s">
        <v>317</v>
      </c>
      <c r="D152" s="159" t="s">
        <v>21</v>
      </c>
      <c r="E152" s="163">
        <v>95</v>
      </c>
      <c r="F152" s="161"/>
      <c r="G152" s="167" t="s">
        <v>319</v>
      </c>
      <c r="H152" s="163">
        <v>95</v>
      </c>
      <c r="I152" s="167" t="s">
        <v>320</v>
      </c>
      <c r="J152" s="182" t="s">
        <v>85</v>
      </c>
      <c r="K152" s="183"/>
      <c r="L152" s="183"/>
      <c r="M152" s="183"/>
      <c r="N152" s="183"/>
    </row>
    <row r="153" s="122" customFormat="1" ht="48" spans="1:14">
      <c r="A153" s="157">
        <v>31</v>
      </c>
      <c r="B153" s="158" t="s">
        <v>321</v>
      </c>
      <c r="C153" s="158" t="s">
        <v>317</v>
      </c>
      <c r="D153" s="159" t="s">
        <v>21</v>
      </c>
      <c r="E153" s="163">
        <v>993.31</v>
      </c>
      <c r="F153" s="161"/>
      <c r="G153" s="158" t="s">
        <v>322</v>
      </c>
      <c r="H153" s="163">
        <v>993.31</v>
      </c>
      <c r="I153" s="167" t="s">
        <v>323</v>
      </c>
      <c r="J153" s="182" t="s">
        <v>85</v>
      </c>
      <c r="K153" s="183"/>
      <c r="L153" s="183"/>
      <c r="M153" s="183"/>
      <c r="N153" s="183"/>
    </row>
    <row r="154" s="122" customFormat="1" ht="48" spans="1:14">
      <c r="A154" s="157">
        <v>31</v>
      </c>
      <c r="B154" s="158" t="s">
        <v>324</v>
      </c>
      <c r="C154" s="158" t="s">
        <v>317</v>
      </c>
      <c r="D154" s="159" t="s">
        <v>21</v>
      </c>
      <c r="E154" s="163">
        <v>164.42</v>
      </c>
      <c r="F154" s="161"/>
      <c r="G154" s="158" t="s">
        <v>325</v>
      </c>
      <c r="H154" s="163">
        <v>164.42</v>
      </c>
      <c r="I154" s="167" t="s">
        <v>326</v>
      </c>
      <c r="J154" s="182" t="s">
        <v>85</v>
      </c>
      <c r="K154" s="183"/>
      <c r="L154" s="183"/>
      <c r="M154" s="183"/>
      <c r="N154" s="183"/>
    </row>
    <row r="155" s="122" customFormat="1" ht="39" customHeight="1" spans="1:14">
      <c r="A155" s="157">
        <v>31</v>
      </c>
      <c r="B155" s="158" t="s">
        <v>327</v>
      </c>
      <c r="C155" s="158" t="s">
        <v>328</v>
      </c>
      <c r="D155" s="159" t="s">
        <v>21</v>
      </c>
      <c r="E155" s="163">
        <v>1770</v>
      </c>
      <c r="F155" s="161"/>
      <c r="G155" s="158" t="s">
        <v>329</v>
      </c>
      <c r="H155" s="163">
        <v>1770</v>
      </c>
      <c r="I155" s="167" t="s">
        <v>330</v>
      </c>
      <c r="J155" s="182" t="s">
        <v>85</v>
      </c>
      <c r="K155" s="183"/>
      <c r="L155" s="183"/>
      <c r="M155" s="183"/>
      <c r="N155" s="183"/>
    </row>
    <row r="156" s="123" customFormat="1" ht="39" customHeight="1" spans="1:15">
      <c r="A156" s="157">
        <v>31</v>
      </c>
      <c r="B156" s="158" t="s">
        <v>331</v>
      </c>
      <c r="C156" s="158" t="s">
        <v>332</v>
      </c>
      <c r="D156" s="159" t="s">
        <v>21</v>
      </c>
      <c r="E156" s="163">
        <v>846</v>
      </c>
      <c r="F156" s="161"/>
      <c r="G156" s="158" t="s">
        <v>333</v>
      </c>
      <c r="H156" s="163"/>
      <c r="I156" s="167"/>
      <c r="J156" s="182" t="s">
        <v>85</v>
      </c>
      <c r="K156" s="183"/>
      <c r="L156" s="183"/>
      <c r="M156" s="183"/>
      <c r="N156" s="183"/>
      <c r="O156" s="122"/>
    </row>
    <row r="157" s="122" customFormat="1" ht="24" spans="1:14">
      <c r="A157" s="157">
        <v>32</v>
      </c>
      <c r="B157" s="168" t="s">
        <v>334</v>
      </c>
      <c r="C157" s="194" t="s">
        <v>335</v>
      </c>
      <c r="D157" s="159" t="s">
        <v>21</v>
      </c>
      <c r="E157" s="163">
        <v>598.32</v>
      </c>
      <c r="F157" s="161"/>
      <c r="G157" s="158" t="s">
        <v>336</v>
      </c>
      <c r="H157" s="166"/>
      <c r="I157" s="158" t="s">
        <v>337</v>
      </c>
      <c r="J157" s="184" t="s">
        <v>338</v>
      </c>
      <c r="K157" s="183"/>
      <c r="L157" s="183"/>
      <c r="M157" s="183"/>
      <c r="N157" s="183"/>
    </row>
    <row r="158" s="122" customFormat="1" ht="24" spans="1:14">
      <c r="A158" s="157">
        <v>32</v>
      </c>
      <c r="B158" s="168" t="s">
        <v>339</v>
      </c>
      <c r="C158" s="194" t="s">
        <v>340</v>
      </c>
      <c r="D158" s="171" t="s">
        <v>55</v>
      </c>
      <c r="E158" s="163">
        <v>177</v>
      </c>
      <c r="F158" s="161"/>
      <c r="G158" s="158" t="s">
        <v>341</v>
      </c>
      <c r="H158" s="166"/>
      <c r="I158" s="158" t="s">
        <v>342</v>
      </c>
      <c r="J158" s="184" t="s">
        <v>338</v>
      </c>
      <c r="K158" s="183"/>
      <c r="L158" s="183"/>
      <c r="M158" s="183"/>
      <c r="N158" s="183"/>
    </row>
    <row r="159" s="123" customFormat="1" ht="48" spans="1:15">
      <c r="A159" s="157">
        <v>32</v>
      </c>
      <c r="B159" s="158" t="s">
        <v>343</v>
      </c>
      <c r="C159" s="158" t="s">
        <v>344</v>
      </c>
      <c r="D159" s="159" t="s">
        <v>21</v>
      </c>
      <c r="E159" s="163">
        <v>55</v>
      </c>
      <c r="F159" s="161"/>
      <c r="G159" s="158" t="s">
        <v>345</v>
      </c>
      <c r="H159" s="166"/>
      <c r="I159" s="158"/>
      <c r="J159" s="184" t="s">
        <v>338</v>
      </c>
      <c r="K159" s="183"/>
      <c r="L159" s="183"/>
      <c r="M159" s="183"/>
      <c r="N159" s="183"/>
      <c r="O159" s="122"/>
    </row>
    <row r="160" s="123" customFormat="1" ht="48" spans="1:15">
      <c r="A160" s="157">
        <v>32</v>
      </c>
      <c r="B160" s="158" t="s">
        <v>346</v>
      </c>
      <c r="C160" s="158" t="s">
        <v>347</v>
      </c>
      <c r="D160" s="171" t="s">
        <v>55</v>
      </c>
      <c r="E160" s="163">
        <v>13</v>
      </c>
      <c r="F160" s="161"/>
      <c r="G160" s="158" t="s">
        <v>348</v>
      </c>
      <c r="H160" s="166"/>
      <c r="I160" s="158"/>
      <c r="J160" s="184" t="s">
        <v>338</v>
      </c>
      <c r="K160" s="183"/>
      <c r="L160" s="183"/>
      <c r="M160" s="183"/>
      <c r="N160" s="183"/>
      <c r="O160" s="122"/>
    </row>
    <row r="161" s="122" customFormat="1" ht="24" spans="1:14">
      <c r="A161" s="157">
        <v>33</v>
      </c>
      <c r="B161" s="158" t="s">
        <v>349</v>
      </c>
      <c r="C161" s="158" t="s">
        <v>350</v>
      </c>
      <c r="D161" s="159" t="s">
        <v>21</v>
      </c>
      <c r="E161" s="163">
        <v>980</v>
      </c>
      <c r="F161" s="161"/>
      <c r="G161" s="158" t="s">
        <v>351</v>
      </c>
      <c r="H161" s="166"/>
      <c r="I161" s="158" t="s">
        <v>342</v>
      </c>
      <c r="J161" s="184" t="s">
        <v>338</v>
      </c>
      <c r="K161" s="183"/>
      <c r="L161" s="183"/>
      <c r="M161" s="183"/>
      <c r="N161" s="183"/>
    </row>
    <row r="162" s="126" customFormat="1" ht="42.75" customHeight="1" spans="1:15">
      <c r="A162" s="195">
        <v>23</v>
      </c>
      <c r="B162" s="167" t="s">
        <v>352</v>
      </c>
      <c r="C162" s="167" t="s">
        <v>353</v>
      </c>
      <c r="D162" s="196" t="s">
        <v>55</v>
      </c>
      <c r="E162" s="163">
        <v>320</v>
      </c>
      <c r="F162" s="161" t="s">
        <v>354</v>
      </c>
      <c r="G162" s="167" t="s">
        <v>355</v>
      </c>
      <c r="H162" s="163">
        <v>320</v>
      </c>
      <c r="I162" s="158" t="s">
        <v>356</v>
      </c>
      <c r="J162" s="196" t="s">
        <v>38</v>
      </c>
      <c r="K162" s="167"/>
      <c r="L162" s="167"/>
      <c r="M162" s="167"/>
      <c r="N162" s="167"/>
      <c r="O162" s="201"/>
    </row>
    <row r="163" s="126" customFormat="1" ht="33.95" customHeight="1" spans="1:15">
      <c r="A163" s="195">
        <v>23</v>
      </c>
      <c r="B163" s="167" t="s">
        <v>357</v>
      </c>
      <c r="C163" s="167" t="s">
        <v>358</v>
      </c>
      <c r="D163" s="196" t="s">
        <v>155</v>
      </c>
      <c r="E163" s="163">
        <v>320</v>
      </c>
      <c r="F163" s="161" t="s">
        <v>354</v>
      </c>
      <c r="G163" s="167" t="s">
        <v>359</v>
      </c>
      <c r="H163" s="163">
        <v>320</v>
      </c>
      <c r="I163" s="158" t="s">
        <v>360</v>
      </c>
      <c r="J163" s="196" t="s">
        <v>38</v>
      </c>
      <c r="K163" s="167"/>
      <c r="L163" s="167"/>
      <c r="M163" s="167"/>
      <c r="N163" s="167"/>
      <c r="O163" s="201"/>
    </row>
    <row r="164" s="126" customFormat="1" ht="33.95" customHeight="1" spans="1:15">
      <c r="A164" s="195"/>
      <c r="B164" s="167"/>
      <c r="C164" s="167" t="s">
        <v>361</v>
      </c>
      <c r="D164" s="196" t="s">
        <v>362</v>
      </c>
      <c r="E164" s="163">
        <v>1800</v>
      </c>
      <c r="F164" s="161" t="s">
        <v>354</v>
      </c>
      <c r="G164" s="167" t="s">
        <v>363</v>
      </c>
      <c r="H164" s="163">
        <v>1800</v>
      </c>
      <c r="I164" s="158" t="s">
        <v>364</v>
      </c>
      <c r="J164" s="196" t="s">
        <v>38</v>
      </c>
      <c r="K164" s="167"/>
      <c r="L164" s="167"/>
      <c r="M164" s="167"/>
      <c r="N164" s="167"/>
      <c r="O164" s="201"/>
    </row>
    <row r="165" s="126" customFormat="1" ht="33.95" customHeight="1" spans="1:15">
      <c r="A165" s="195"/>
      <c r="B165" s="167"/>
      <c r="C165" s="167" t="s">
        <v>365</v>
      </c>
      <c r="D165" s="196" t="s">
        <v>362</v>
      </c>
      <c r="E165" s="163">
        <v>500</v>
      </c>
      <c r="F165" s="161" t="s">
        <v>354</v>
      </c>
      <c r="G165" s="167" t="s">
        <v>366</v>
      </c>
      <c r="H165" s="163">
        <v>500</v>
      </c>
      <c r="I165" s="158" t="s">
        <v>367</v>
      </c>
      <c r="J165" s="196" t="s">
        <v>38</v>
      </c>
      <c r="K165" s="167"/>
      <c r="L165" s="167"/>
      <c r="M165" s="167"/>
      <c r="N165" s="167"/>
      <c r="O165" s="201"/>
    </row>
    <row r="166" s="123" customFormat="1" ht="36" customHeight="1" spans="1:15">
      <c r="A166" s="157">
        <v>37</v>
      </c>
      <c r="B166" s="167" t="s">
        <v>368</v>
      </c>
      <c r="C166" s="167"/>
      <c r="D166" s="196" t="s">
        <v>369</v>
      </c>
      <c r="E166" s="166">
        <v>4300</v>
      </c>
      <c r="F166" s="161" t="s">
        <v>354</v>
      </c>
      <c r="G166" s="165" t="s">
        <v>370</v>
      </c>
      <c r="H166" s="163">
        <v>2497</v>
      </c>
      <c r="I166" s="167" t="s">
        <v>41</v>
      </c>
      <c r="J166" s="202" t="s">
        <v>76</v>
      </c>
      <c r="K166" s="167"/>
      <c r="L166" s="183"/>
      <c r="M166" s="183"/>
      <c r="N166" s="183"/>
      <c r="O166" s="122"/>
    </row>
    <row r="167" s="123" customFormat="1" ht="36" customHeight="1" spans="1:15">
      <c r="A167" s="157"/>
      <c r="B167" s="167"/>
      <c r="C167" s="167"/>
      <c r="D167" s="196"/>
      <c r="E167" s="166"/>
      <c r="F167" s="161"/>
      <c r="G167" s="165" t="s">
        <v>371</v>
      </c>
      <c r="H167" s="163">
        <v>100</v>
      </c>
      <c r="I167" s="167" t="s">
        <v>372</v>
      </c>
      <c r="J167" s="202" t="s">
        <v>373</v>
      </c>
      <c r="K167" s="167"/>
      <c r="L167" s="183"/>
      <c r="M167" s="183"/>
      <c r="N167" s="183"/>
      <c r="O167" s="122"/>
    </row>
    <row r="168" s="123" customFormat="1" ht="36" customHeight="1" spans="1:15">
      <c r="A168" s="157"/>
      <c r="B168" s="167"/>
      <c r="C168" s="167"/>
      <c r="D168" s="196"/>
      <c r="E168" s="166"/>
      <c r="F168" s="161"/>
      <c r="G168" s="165" t="s">
        <v>374</v>
      </c>
      <c r="H168" s="163">
        <v>360</v>
      </c>
      <c r="I168" s="167" t="s">
        <v>375</v>
      </c>
      <c r="J168" s="202" t="s">
        <v>376</v>
      </c>
      <c r="K168" s="167"/>
      <c r="L168" s="183"/>
      <c r="M168" s="183"/>
      <c r="N168" s="183"/>
      <c r="O168" s="122"/>
    </row>
    <row r="169" s="123" customFormat="1" ht="36" customHeight="1" spans="1:15">
      <c r="A169" s="157"/>
      <c r="B169" s="167"/>
      <c r="C169" s="167"/>
      <c r="D169" s="196"/>
      <c r="E169" s="166"/>
      <c r="F169" s="161"/>
      <c r="G169" s="165" t="s">
        <v>377</v>
      </c>
      <c r="H169" s="163">
        <v>1300</v>
      </c>
      <c r="I169" s="167" t="s">
        <v>378</v>
      </c>
      <c r="J169" s="202" t="s">
        <v>151</v>
      </c>
      <c r="K169" s="167"/>
      <c r="L169" s="183"/>
      <c r="M169" s="183"/>
      <c r="N169" s="183"/>
      <c r="O169" s="122"/>
    </row>
    <row r="170" s="123" customFormat="1" ht="51" customHeight="1" spans="1:15">
      <c r="A170" s="157"/>
      <c r="B170" s="167"/>
      <c r="C170" s="167"/>
      <c r="D170" s="196"/>
      <c r="E170" s="166"/>
      <c r="F170" s="161"/>
      <c r="G170" s="165" t="s">
        <v>379</v>
      </c>
      <c r="H170" s="166">
        <v>43</v>
      </c>
      <c r="I170" s="167" t="s">
        <v>380</v>
      </c>
      <c r="J170" s="202" t="s">
        <v>381</v>
      </c>
      <c r="K170" s="167"/>
      <c r="L170" s="183"/>
      <c r="M170" s="183"/>
      <c r="N170" s="183"/>
      <c r="O170" s="122"/>
    </row>
    <row r="171" s="123" customFormat="1" ht="36" customHeight="1" spans="1:15">
      <c r="A171" s="157">
        <v>37</v>
      </c>
      <c r="B171" s="167" t="s">
        <v>382</v>
      </c>
      <c r="C171" s="167"/>
      <c r="D171" s="196" t="s">
        <v>369</v>
      </c>
      <c r="E171" s="166">
        <v>2721</v>
      </c>
      <c r="F171" s="161" t="s">
        <v>354</v>
      </c>
      <c r="G171" s="165" t="s">
        <v>370</v>
      </c>
      <c r="H171" s="166">
        <v>2183</v>
      </c>
      <c r="I171" s="167" t="s">
        <v>41</v>
      </c>
      <c r="J171" s="202" t="s">
        <v>76</v>
      </c>
      <c r="K171" s="167"/>
      <c r="L171" s="183"/>
      <c r="M171" s="183"/>
      <c r="N171" s="183"/>
      <c r="O171" s="122"/>
    </row>
    <row r="172" s="123" customFormat="1" ht="48" customHeight="1" spans="1:15">
      <c r="A172" s="157"/>
      <c r="B172" s="167"/>
      <c r="C172" s="167"/>
      <c r="D172" s="196"/>
      <c r="E172" s="166"/>
      <c r="F172" s="161"/>
      <c r="G172" s="165" t="s">
        <v>377</v>
      </c>
      <c r="H172" s="166">
        <v>350</v>
      </c>
      <c r="I172" s="167" t="s">
        <v>378</v>
      </c>
      <c r="J172" s="202" t="s">
        <v>151</v>
      </c>
      <c r="K172" s="167"/>
      <c r="L172" s="183"/>
      <c r="M172" s="183"/>
      <c r="N172" s="183"/>
      <c r="O172" s="122"/>
    </row>
    <row r="173" s="123" customFormat="1" ht="75" customHeight="1" spans="1:15">
      <c r="A173" s="157"/>
      <c r="B173" s="167"/>
      <c r="C173" s="167"/>
      <c r="D173" s="196"/>
      <c r="E173" s="166"/>
      <c r="F173" s="161"/>
      <c r="G173" s="165" t="s">
        <v>383</v>
      </c>
      <c r="H173" s="163">
        <v>6</v>
      </c>
      <c r="I173" s="167" t="s">
        <v>384</v>
      </c>
      <c r="J173" s="202" t="s">
        <v>385</v>
      </c>
      <c r="K173" s="167"/>
      <c r="L173" s="183"/>
      <c r="M173" s="183"/>
      <c r="N173" s="183"/>
      <c r="O173" s="122"/>
    </row>
    <row r="174" s="123" customFormat="1" ht="63" customHeight="1" spans="1:15">
      <c r="A174" s="157"/>
      <c r="B174" s="167"/>
      <c r="C174" s="167"/>
      <c r="D174" s="196"/>
      <c r="E174" s="166"/>
      <c r="F174" s="161"/>
      <c r="G174" s="165" t="s">
        <v>386</v>
      </c>
      <c r="H174" s="163">
        <v>18</v>
      </c>
      <c r="I174" s="167" t="s">
        <v>387</v>
      </c>
      <c r="J174" s="202" t="s">
        <v>385</v>
      </c>
      <c r="K174" s="167"/>
      <c r="L174" s="183"/>
      <c r="M174" s="183"/>
      <c r="N174" s="183"/>
      <c r="O174" s="122"/>
    </row>
    <row r="175" s="123" customFormat="1" ht="36" customHeight="1" spans="1:15">
      <c r="A175" s="157"/>
      <c r="B175" s="167"/>
      <c r="C175" s="167"/>
      <c r="D175" s="196"/>
      <c r="E175" s="166"/>
      <c r="F175" s="161"/>
      <c r="G175" s="165" t="s">
        <v>388</v>
      </c>
      <c r="H175" s="163">
        <v>8</v>
      </c>
      <c r="I175" s="167" t="s">
        <v>389</v>
      </c>
      <c r="J175" s="202" t="s">
        <v>385</v>
      </c>
      <c r="K175" s="167"/>
      <c r="L175" s="183"/>
      <c r="M175" s="183"/>
      <c r="N175" s="183"/>
      <c r="O175" s="122"/>
    </row>
    <row r="176" s="123" customFormat="1" ht="60" customHeight="1" spans="1:15">
      <c r="A176" s="157"/>
      <c r="B176" s="167"/>
      <c r="C176" s="167"/>
      <c r="D176" s="196"/>
      <c r="E176" s="166"/>
      <c r="F176" s="161"/>
      <c r="G176" s="165" t="s">
        <v>390</v>
      </c>
      <c r="H176" s="163">
        <v>60</v>
      </c>
      <c r="I176" s="167" t="s">
        <v>391</v>
      </c>
      <c r="J176" s="202" t="s">
        <v>385</v>
      </c>
      <c r="K176" s="167"/>
      <c r="L176" s="183"/>
      <c r="M176" s="183"/>
      <c r="N176" s="183"/>
      <c r="O176" s="122"/>
    </row>
    <row r="177" s="123" customFormat="1" ht="101" customHeight="1" spans="1:15">
      <c r="A177" s="157"/>
      <c r="B177" s="167"/>
      <c r="C177" s="167"/>
      <c r="D177" s="196"/>
      <c r="E177" s="166"/>
      <c r="F177" s="161"/>
      <c r="G177" s="165" t="s">
        <v>392</v>
      </c>
      <c r="H177" s="163">
        <v>50</v>
      </c>
      <c r="I177" s="167" t="s">
        <v>393</v>
      </c>
      <c r="J177" s="202" t="s">
        <v>373</v>
      </c>
      <c r="K177" s="167"/>
      <c r="L177" s="183"/>
      <c r="M177" s="183"/>
      <c r="N177" s="183"/>
      <c r="O177" s="122"/>
    </row>
    <row r="178" s="123" customFormat="1" ht="45" customHeight="1" spans="1:15">
      <c r="A178" s="157"/>
      <c r="B178" s="167"/>
      <c r="C178" s="167"/>
      <c r="D178" s="196"/>
      <c r="E178" s="166"/>
      <c r="F178" s="161"/>
      <c r="G178" s="165" t="s">
        <v>394</v>
      </c>
      <c r="H178" s="163">
        <v>16</v>
      </c>
      <c r="I178" s="167" t="s">
        <v>395</v>
      </c>
      <c r="J178" s="202" t="s">
        <v>396</v>
      </c>
      <c r="K178" s="167"/>
      <c r="L178" s="183"/>
      <c r="M178" s="183"/>
      <c r="N178" s="183"/>
      <c r="O178" s="122"/>
    </row>
    <row r="179" s="123" customFormat="1" ht="36" customHeight="1" spans="1:15">
      <c r="A179" s="157"/>
      <c r="B179" s="167"/>
      <c r="C179" s="167"/>
      <c r="D179" s="196"/>
      <c r="E179" s="166"/>
      <c r="F179" s="161"/>
      <c r="G179" s="165" t="s">
        <v>397</v>
      </c>
      <c r="H179" s="163">
        <v>30</v>
      </c>
      <c r="I179" s="167" t="s">
        <v>398</v>
      </c>
      <c r="J179" s="202" t="s">
        <v>399</v>
      </c>
      <c r="K179" s="167"/>
      <c r="L179" s="183"/>
      <c r="M179" s="183"/>
      <c r="N179" s="183"/>
      <c r="O179" s="122"/>
    </row>
    <row r="180" s="123" customFormat="1" ht="36" customHeight="1" spans="1:15">
      <c r="A180" s="157">
        <v>37</v>
      </c>
      <c r="B180" s="167" t="s">
        <v>400</v>
      </c>
      <c r="C180" s="167"/>
      <c r="D180" s="196" t="s">
        <v>369</v>
      </c>
      <c r="E180" s="166">
        <v>20</v>
      </c>
      <c r="F180" s="161" t="s">
        <v>354</v>
      </c>
      <c r="G180" s="167" t="s">
        <v>401</v>
      </c>
      <c r="H180" s="163">
        <v>20</v>
      </c>
      <c r="I180" s="203" t="s">
        <v>402</v>
      </c>
      <c r="J180" s="161" t="s">
        <v>403</v>
      </c>
      <c r="K180" s="167"/>
      <c r="L180" s="183"/>
      <c r="M180" s="183"/>
      <c r="N180" s="183"/>
      <c r="O180" s="122"/>
    </row>
    <row r="181" s="123" customFormat="1" ht="36" customHeight="1" spans="1:15">
      <c r="A181" s="157">
        <v>37</v>
      </c>
      <c r="B181" s="167" t="s">
        <v>404</v>
      </c>
      <c r="C181" s="167"/>
      <c r="D181" s="196" t="s">
        <v>369</v>
      </c>
      <c r="E181" s="166">
        <v>20</v>
      </c>
      <c r="F181" s="161" t="s">
        <v>354</v>
      </c>
      <c r="G181" s="167" t="s">
        <v>405</v>
      </c>
      <c r="H181" s="166">
        <v>20</v>
      </c>
      <c r="I181" s="167" t="s">
        <v>406</v>
      </c>
      <c r="J181" s="161" t="s">
        <v>407</v>
      </c>
      <c r="K181" s="167"/>
      <c r="L181" s="183"/>
      <c r="M181" s="183"/>
      <c r="N181" s="183"/>
      <c r="O181" s="122"/>
    </row>
    <row r="182" s="123" customFormat="1" ht="51" customHeight="1" spans="1:15">
      <c r="A182" s="157">
        <v>37</v>
      </c>
      <c r="B182" s="167" t="s">
        <v>408</v>
      </c>
      <c r="C182" s="167"/>
      <c r="D182" s="196" t="s">
        <v>369</v>
      </c>
      <c r="E182" s="166">
        <v>30</v>
      </c>
      <c r="F182" s="161" t="s">
        <v>354</v>
      </c>
      <c r="G182" s="167" t="s">
        <v>409</v>
      </c>
      <c r="H182" s="166">
        <v>30</v>
      </c>
      <c r="I182" s="167" t="s">
        <v>410</v>
      </c>
      <c r="J182" s="161" t="s">
        <v>411</v>
      </c>
      <c r="K182" s="167"/>
      <c r="L182" s="183"/>
      <c r="M182" s="183"/>
      <c r="N182" s="183"/>
      <c r="O182" s="122"/>
    </row>
    <row r="183" s="123" customFormat="1" ht="45.75" customHeight="1" spans="1:15">
      <c r="A183" s="157">
        <v>37</v>
      </c>
      <c r="B183" s="167" t="s">
        <v>412</v>
      </c>
      <c r="C183" s="167"/>
      <c r="D183" s="196" t="s">
        <v>369</v>
      </c>
      <c r="E183" s="166">
        <v>20</v>
      </c>
      <c r="F183" s="161" t="s">
        <v>354</v>
      </c>
      <c r="G183" s="167" t="s">
        <v>413</v>
      </c>
      <c r="H183" s="166">
        <v>20</v>
      </c>
      <c r="I183" s="167" t="s">
        <v>414</v>
      </c>
      <c r="J183" s="161" t="s">
        <v>415</v>
      </c>
      <c r="K183" s="167"/>
      <c r="L183" s="183"/>
      <c r="M183" s="183"/>
      <c r="N183" s="183"/>
      <c r="O183" s="122"/>
    </row>
    <row r="184" s="123" customFormat="1" ht="88.5" customHeight="1" spans="1:15">
      <c r="A184" s="157">
        <v>37</v>
      </c>
      <c r="B184" s="167" t="s">
        <v>416</v>
      </c>
      <c r="C184" s="167"/>
      <c r="D184" s="196" t="s">
        <v>369</v>
      </c>
      <c r="E184" s="166">
        <v>20</v>
      </c>
      <c r="F184" s="161" t="s">
        <v>354</v>
      </c>
      <c r="G184" s="167" t="s">
        <v>417</v>
      </c>
      <c r="H184" s="166">
        <v>20</v>
      </c>
      <c r="I184" s="167" t="s">
        <v>418</v>
      </c>
      <c r="J184" s="196" t="s">
        <v>419</v>
      </c>
      <c r="K184" s="167"/>
      <c r="L184" s="183"/>
      <c r="M184" s="183"/>
      <c r="N184" s="183"/>
      <c r="O184" s="122"/>
    </row>
    <row r="185" s="123" customFormat="1" ht="36" customHeight="1" spans="1:15">
      <c r="A185" s="157">
        <v>37</v>
      </c>
      <c r="B185" s="167" t="s">
        <v>420</v>
      </c>
      <c r="C185" s="167"/>
      <c r="D185" s="196" t="s">
        <v>369</v>
      </c>
      <c r="E185" s="166">
        <v>20</v>
      </c>
      <c r="F185" s="161" t="s">
        <v>354</v>
      </c>
      <c r="G185" s="165" t="s">
        <v>421</v>
      </c>
      <c r="H185" s="166">
        <v>20</v>
      </c>
      <c r="I185" s="167" t="s">
        <v>422</v>
      </c>
      <c r="J185" s="196" t="s">
        <v>423</v>
      </c>
      <c r="K185" s="167"/>
      <c r="L185" s="183"/>
      <c r="M185" s="183"/>
      <c r="N185" s="183"/>
      <c r="O185" s="122"/>
    </row>
    <row r="186" s="123" customFormat="1" ht="36" customHeight="1" spans="1:15">
      <c r="A186" s="157">
        <v>37</v>
      </c>
      <c r="B186" s="167" t="s">
        <v>424</v>
      </c>
      <c r="C186" s="167"/>
      <c r="D186" s="196" t="s">
        <v>369</v>
      </c>
      <c r="E186" s="166">
        <v>20</v>
      </c>
      <c r="F186" s="161" t="s">
        <v>354</v>
      </c>
      <c r="G186" s="165" t="s">
        <v>425</v>
      </c>
      <c r="H186" s="166">
        <v>20</v>
      </c>
      <c r="I186" s="167" t="s">
        <v>426</v>
      </c>
      <c r="J186" s="196" t="s">
        <v>427</v>
      </c>
      <c r="K186" s="167"/>
      <c r="L186" s="183"/>
      <c r="M186" s="183"/>
      <c r="N186" s="183"/>
      <c r="O186" s="122"/>
    </row>
    <row r="187" s="123" customFormat="1" ht="73.5" customHeight="1" spans="1:15">
      <c r="A187" s="157">
        <v>37</v>
      </c>
      <c r="B187" s="167" t="s">
        <v>428</v>
      </c>
      <c r="C187" s="167"/>
      <c r="D187" s="196" t="s">
        <v>369</v>
      </c>
      <c r="E187" s="166">
        <v>20</v>
      </c>
      <c r="F187" s="161" t="s">
        <v>354</v>
      </c>
      <c r="G187" s="165" t="s">
        <v>429</v>
      </c>
      <c r="H187" s="166">
        <v>20</v>
      </c>
      <c r="I187" s="167" t="s">
        <v>430</v>
      </c>
      <c r="J187" s="196" t="s">
        <v>431</v>
      </c>
      <c r="K187" s="167"/>
      <c r="L187" s="183"/>
      <c r="M187" s="183"/>
      <c r="N187" s="183"/>
      <c r="O187" s="122"/>
    </row>
    <row r="188" s="123" customFormat="1" ht="36" customHeight="1" spans="1:15">
      <c r="A188" s="157">
        <v>37</v>
      </c>
      <c r="B188" s="167" t="s">
        <v>432</v>
      </c>
      <c r="C188" s="167"/>
      <c r="D188" s="196" t="s">
        <v>369</v>
      </c>
      <c r="E188" s="166">
        <v>20</v>
      </c>
      <c r="F188" s="161" t="s">
        <v>354</v>
      </c>
      <c r="G188" s="167" t="s">
        <v>433</v>
      </c>
      <c r="H188" s="166">
        <v>20</v>
      </c>
      <c r="I188" s="167" t="s">
        <v>434</v>
      </c>
      <c r="J188" s="196" t="s">
        <v>435</v>
      </c>
      <c r="K188" s="167"/>
      <c r="L188" s="183"/>
      <c r="M188" s="183"/>
      <c r="N188" s="183"/>
      <c r="O188" s="122"/>
    </row>
    <row r="189" s="127" customFormat="1" spans="1:15">
      <c r="A189" s="197"/>
      <c r="B189" s="198"/>
      <c r="C189" s="198"/>
      <c r="D189" s="199"/>
      <c r="E189" s="200"/>
      <c r="F189" s="199"/>
      <c r="G189" s="198"/>
      <c r="H189" s="200"/>
      <c r="I189" s="198"/>
      <c r="J189" s="204"/>
      <c r="K189" s="205"/>
      <c r="L189" s="205"/>
      <c r="M189" s="205"/>
      <c r="N189" s="206"/>
      <c r="O189" s="207"/>
    </row>
    <row r="190" s="127" customFormat="1" ht="13.5" spans="1:15">
      <c r="A190" s="197"/>
      <c r="B190" s="198"/>
      <c r="C190" s="198"/>
      <c r="D190" s="199"/>
      <c r="E190" s="200"/>
      <c r="F190" s="199"/>
      <c r="G190" s="198"/>
      <c r="H190" s="200"/>
      <c r="I190" s="198"/>
      <c r="J190" s="204"/>
      <c r="K190" s="205"/>
      <c r="L190" s="205"/>
      <c r="M190" s="205"/>
      <c r="N190" s="206"/>
      <c r="O190" s="207"/>
    </row>
    <row r="191" s="127" customFormat="1" ht="13.5" spans="1:15">
      <c r="A191" s="197"/>
      <c r="B191" s="198"/>
      <c r="C191" s="198"/>
      <c r="D191" s="199"/>
      <c r="E191" s="200"/>
      <c r="F191" s="199"/>
      <c r="G191" s="198"/>
      <c r="H191" s="200"/>
      <c r="I191" s="198"/>
      <c r="J191" s="204"/>
      <c r="K191" s="205"/>
      <c r="L191" s="205"/>
      <c r="M191" s="205"/>
      <c r="N191" s="206"/>
      <c r="O191" s="207"/>
    </row>
    <row r="192" s="127" customFormat="1" ht="13.5" spans="1:15">
      <c r="A192" s="197"/>
      <c r="B192" s="198"/>
      <c r="C192" s="198"/>
      <c r="D192" s="199"/>
      <c r="E192" s="200"/>
      <c r="F192" s="199"/>
      <c r="G192" s="198"/>
      <c r="H192" s="200"/>
      <c r="I192" s="198"/>
      <c r="J192" s="204"/>
      <c r="K192" s="205"/>
      <c r="L192" s="205"/>
      <c r="M192" s="205"/>
      <c r="N192" s="206"/>
      <c r="O192" s="207"/>
    </row>
    <row r="193" s="127" customFormat="1" ht="13.5" spans="1:15">
      <c r="A193" s="197"/>
      <c r="B193" s="198"/>
      <c r="C193" s="198"/>
      <c r="D193" s="199"/>
      <c r="E193" s="200"/>
      <c r="F193" s="199"/>
      <c r="G193" s="198"/>
      <c r="H193" s="200"/>
      <c r="I193" s="198"/>
      <c r="J193" s="204"/>
      <c r="K193" s="205"/>
      <c r="L193" s="205"/>
      <c r="M193" s="205"/>
      <c r="N193" s="206"/>
      <c r="O193" s="207"/>
    </row>
    <row r="194" s="127" customFormat="1" ht="13.5" spans="1:15">
      <c r="A194" s="197"/>
      <c r="B194" s="198"/>
      <c r="C194" s="198"/>
      <c r="D194" s="199"/>
      <c r="E194" s="200"/>
      <c r="F194" s="199"/>
      <c r="G194" s="198"/>
      <c r="H194" s="200"/>
      <c r="I194" s="198"/>
      <c r="J194" s="204"/>
      <c r="K194" s="205"/>
      <c r="L194" s="205"/>
      <c r="M194" s="205"/>
      <c r="N194" s="206"/>
      <c r="O194" s="207"/>
    </row>
    <row r="195" s="127" customFormat="1" ht="13.5" spans="1:15">
      <c r="A195" s="197"/>
      <c r="B195" s="198"/>
      <c r="C195" s="198"/>
      <c r="D195" s="199"/>
      <c r="E195" s="200"/>
      <c r="F195" s="199"/>
      <c r="G195" s="198"/>
      <c r="H195" s="200"/>
      <c r="I195" s="198"/>
      <c r="J195" s="204"/>
      <c r="K195" s="205"/>
      <c r="L195" s="205"/>
      <c r="M195" s="205"/>
      <c r="N195" s="206"/>
      <c r="O195" s="207"/>
    </row>
    <row r="196" s="127" customFormat="1" ht="13.5" spans="1:15">
      <c r="A196" s="197"/>
      <c r="B196" s="198"/>
      <c r="C196" s="198"/>
      <c r="D196" s="199"/>
      <c r="E196" s="200"/>
      <c r="F196" s="199"/>
      <c r="G196" s="198"/>
      <c r="H196" s="200"/>
      <c r="I196" s="198"/>
      <c r="J196" s="204"/>
      <c r="K196" s="205"/>
      <c r="L196" s="205"/>
      <c r="M196" s="205"/>
      <c r="N196" s="206"/>
      <c r="O196" s="207"/>
    </row>
    <row r="197" s="127" customFormat="1" ht="13.5" spans="1:15">
      <c r="A197" s="197"/>
      <c r="B197" s="198"/>
      <c r="C197" s="198"/>
      <c r="D197" s="199"/>
      <c r="E197" s="200"/>
      <c r="F197" s="199"/>
      <c r="G197" s="198"/>
      <c r="H197" s="200"/>
      <c r="I197" s="198"/>
      <c r="J197" s="204"/>
      <c r="K197" s="205"/>
      <c r="L197" s="205"/>
      <c r="M197" s="205"/>
      <c r="N197" s="206"/>
      <c r="O197" s="207"/>
    </row>
    <row r="198" s="127" customFormat="1" ht="13.5" spans="1:15">
      <c r="A198" s="197"/>
      <c r="B198" s="198"/>
      <c r="C198" s="198"/>
      <c r="D198" s="199"/>
      <c r="E198" s="200"/>
      <c r="F198" s="199"/>
      <c r="G198" s="198"/>
      <c r="H198" s="200"/>
      <c r="I198" s="198"/>
      <c r="J198" s="204"/>
      <c r="K198" s="205"/>
      <c r="L198" s="205"/>
      <c r="M198" s="205"/>
      <c r="N198" s="206"/>
      <c r="O198" s="207"/>
    </row>
    <row r="199" s="127" customFormat="1" ht="13.5" spans="1:15">
      <c r="A199" s="197"/>
      <c r="B199" s="198"/>
      <c r="C199" s="198"/>
      <c r="D199" s="199"/>
      <c r="E199" s="200"/>
      <c r="F199" s="199"/>
      <c r="G199" s="198"/>
      <c r="H199" s="200"/>
      <c r="I199" s="198"/>
      <c r="J199" s="204"/>
      <c r="K199" s="205"/>
      <c r="L199" s="205"/>
      <c r="M199" s="205"/>
      <c r="N199" s="206"/>
      <c r="O199" s="207"/>
    </row>
    <row r="200" s="127" customFormat="1" ht="13.5" spans="1:15">
      <c r="A200" s="197"/>
      <c r="B200" s="198"/>
      <c r="C200" s="198"/>
      <c r="D200" s="199"/>
      <c r="E200" s="200"/>
      <c r="F200" s="199"/>
      <c r="G200" s="198"/>
      <c r="H200" s="200"/>
      <c r="I200" s="198"/>
      <c r="J200" s="204"/>
      <c r="K200" s="205"/>
      <c r="L200" s="205"/>
      <c r="M200" s="205"/>
      <c r="N200" s="206"/>
      <c r="O200" s="207"/>
    </row>
    <row r="201" s="127" customFormat="1" ht="13.5" spans="1:15">
      <c r="A201" s="197"/>
      <c r="B201" s="198"/>
      <c r="C201" s="198"/>
      <c r="D201" s="199"/>
      <c r="E201" s="200"/>
      <c r="F201" s="199"/>
      <c r="G201" s="198"/>
      <c r="H201" s="200"/>
      <c r="I201" s="198"/>
      <c r="J201" s="204"/>
      <c r="K201" s="205"/>
      <c r="L201" s="205"/>
      <c r="M201" s="205"/>
      <c r="N201" s="206"/>
      <c r="O201" s="207"/>
    </row>
    <row r="202" s="127" customFormat="1" ht="13.5" spans="1:15">
      <c r="A202" s="197"/>
      <c r="B202" s="198"/>
      <c r="C202" s="198"/>
      <c r="D202" s="199"/>
      <c r="E202" s="200"/>
      <c r="F202" s="199"/>
      <c r="G202" s="198"/>
      <c r="H202" s="200"/>
      <c r="I202" s="198"/>
      <c r="J202" s="204"/>
      <c r="K202" s="205"/>
      <c r="L202" s="205"/>
      <c r="M202" s="205"/>
      <c r="N202" s="206"/>
      <c r="O202" s="207"/>
    </row>
    <row r="203" s="127" customFormat="1" ht="13.5" spans="1:15">
      <c r="A203" s="197"/>
      <c r="B203" s="198"/>
      <c r="C203" s="198"/>
      <c r="D203" s="199"/>
      <c r="E203" s="200"/>
      <c r="F203" s="199"/>
      <c r="G203" s="198"/>
      <c r="H203" s="200"/>
      <c r="I203" s="198"/>
      <c r="J203" s="204"/>
      <c r="K203" s="205"/>
      <c r="L203" s="205"/>
      <c r="M203" s="205"/>
      <c r="N203" s="206"/>
      <c r="O203" s="207"/>
    </row>
    <row r="204" s="127" customFormat="1" ht="13.5" spans="1:15">
      <c r="A204" s="197"/>
      <c r="B204" s="198"/>
      <c r="C204" s="198"/>
      <c r="D204" s="199"/>
      <c r="E204" s="200"/>
      <c r="F204" s="199"/>
      <c r="G204" s="198"/>
      <c r="H204" s="200"/>
      <c r="I204" s="198"/>
      <c r="J204" s="204"/>
      <c r="K204" s="205"/>
      <c r="L204" s="205"/>
      <c r="M204" s="205"/>
      <c r="N204" s="206"/>
      <c r="O204" s="207"/>
    </row>
    <row r="205" s="127" customFormat="1" ht="13.5" spans="1:15">
      <c r="A205" s="197"/>
      <c r="B205" s="198"/>
      <c r="C205" s="198"/>
      <c r="D205" s="199"/>
      <c r="E205" s="200"/>
      <c r="F205" s="199"/>
      <c r="G205" s="198"/>
      <c r="H205" s="200"/>
      <c r="I205" s="198"/>
      <c r="J205" s="204"/>
      <c r="K205" s="205"/>
      <c r="L205" s="205"/>
      <c r="M205" s="205"/>
      <c r="N205" s="206"/>
      <c r="O205" s="207"/>
    </row>
    <row r="206" s="127" customFormat="1" ht="13.5" spans="1:15">
      <c r="A206" s="197"/>
      <c r="B206" s="198"/>
      <c r="C206" s="198"/>
      <c r="D206" s="199"/>
      <c r="E206" s="200"/>
      <c r="F206" s="199"/>
      <c r="G206" s="198"/>
      <c r="H206" s="200"/>
      <c r="I206" s="198"/>
      <c r="J206" s="204"/>
      <c r="K206" s="205"/>
      <c r="L206" s="205"/>
      <c r="M206" s="205"/>
      <c r="N206" s="206"/>
      <c r="O206" s="207"/>
    </row>
    <row r="207" s="127" customFormat="1" ht="13.5" spans="1:15">
      <c r="A207" s="197"/>
      <c r="B207" s="198"/>
      <c r="C207" s="198"/>
      <c r="D207" s="199"/>
      <c r="E207" s="200"/>
      <c r="F207" s="199"/>
      <c r="G207" s="198"/>
      <c r="H207" s="200"/>
      <c r="I207" s="198"/>
      <c r="J207" s="204"/>
      <c r="K207" s="205"/>
      <c r="L207" s="205"/>
      <c r="M207" s="205"/>
      <c r="N207" s="206"/>
      <c r="O207" s="207"/>
    </row>
    <row r="208" s="127" customFormat="1" ht="13.5" spans="1:15">
      <c r="A208" s="197"/>
      <c r="B208" s="198"/>
      <c r="C208" s="198"/>
      <c r="D208" s="199"/>
      <c r="E208" s="200"/>
      <c r="F208" s="199"/>
      <c r="G208" s="198"/>
      <c r="H208" s="200"/>
      <c r="I208" s="198"/>
      <c r="J208" s="204"/>
      <c r="K208" s="205"/>
      <c r="L208" s="205"/>
      <c r="M208" s="205"/>
      <c r="N208" s="206"/>
      <c r="O208" s="207"/>
    </row>
    <row r="209" s="127" customFormat="1" ht="13.5" spans="1:15">
      <c r="A209" s="197"/>
      <c r="B209" s="198"/>
      <c r="C209" s="198"/>
      <c r="D209" s="199"/>
      <c r="E209" s="200"/>
      <c r="F209" s="199"/>
      <c r="G209" s="198"/>
      <c r="H209" s="200"/>
      <c r="I209" s="198"/>
      <c r="J209" s="204"/>
      <c r="K209" s="205"/>
      <c r="L209" s="205"/>
      <c r="M209" s="205"/>
      <c r="N209" s="206"/>
      <c r="O209" s="207"/>
    </row>
    <row r="210" s="127" customFormat="1" ht="13.5" spans="1:15">
      <c r="A210" s="197"/>
      <c r="B210" s="198"/>
      <c r="C210" s="198"/>
      <c r="D210" s="199"/>
      <c r="E210" s="200"/>
      <c r="F210" s="199"/>
      <c r="G210" s="198"/>
      <c r="H210" s="200"/>
      <c r="I210" s="198"/>
      <c r="J210" s="204"/>
      <c r="K210" s="205"/>
      <c r="L210" s="205"/>
      <c r="M210" s="205"/>
      <c r="N210" s="206"/>
      <c r="O210" s="207"/>
    </row>
    <row r="211" s="127" customFormat="1" ht="13.5" spans="1:15">
      <c r="A211" s="197"/>
      <c r="B211" s="198"/>
      <c r="C211" s="198"/>
      <c r="D211" s="199"/>
      <c r="E211" s="200"/>
      <c r="F211" s="199"/>
      <c r="G211" s="198"/>
      <c r="H211" s="200"/>
      <c r="I211" s="198"/>
      <c r="J211" s="204"/>
      <c r="K211" s="205"/>
      <c r="L211" s="205"/>
      <c r="M211" s="205"/>
      <c r="N211" s="206"/>
      <c r="O211" s="207"/>
    </row>
    <row r="212" s="127" customFormat="1" ht="13.5" spans="1:15">
      <c r="A212" s="197"/>
      <c r="B212" s="198"/>
      <c r="C212" s="198"/>
      <c r="D212" s="199"/>
      <c r="E212" s="200"/>
      <c r="F212" s="199"/>
      <c r="G212" s="198"/>
      <c r="H212" s="200"/>
      <c r="I212" s="198"/>
      <c r="J212" s="204"/>
      <c r="K212" s="205"/>
      <c r="L212" s="205"/>
      <c r="M212" s="205"/>
      <c r="N212" s="206"/>
      <c r="O212" s="207"/>
    </row>
  </sheetData>
  <autoFilter ref="A4:N188">
    <extLst/>
  </autoFilter>
  <mergeCells count="26">
    <mergeCell ref="A1:N1"/>
    <mergeCell ref="A2:B2"/>
    <mergeCell ref="A3:F3"/>
    <mergeCell ref="G3:J3"/>
    <mergeCell ref="A127:A136"/>
    <mergeCell ref="A166:A170"/>
    <mergeCell ref="A171:A179"/>
    <mergeCell ref="B127:B136"/>
    <mergeCell ref="B166:B170"/>
    <mergeCell ref="B171:B179"/>
    <mergeCell ref="C127:C136"/>
    <mergeCell ref="C166:C170"/>
    <mergeCell ref="C171:C179"/>
    <mergeCell ref="D127:D136"/>
    <mergeCell ref="D166:D170"/>
    <mergeCell ref="D171:D179"/>
    <mergeCell ref="E127:E136"/>
    <mergeCell ref="E166:E170"/>
    <mergeCell ref="E171:E179"/>
    <mergeCell ref="F146:F147"/>
    <mergeCell ref="F166:F170"/>
    <mergeCell ref="F171:F179"/>
    <mergeCell ref="K3:K4"/>
    <mergeCell ref="L3:L4"/>
    <mergeCell ref="M3:M4"/>
    <mergeCell ref="N3:N4"/>
  </mergeCells>
  <dataValidations count="3">
    <dataValidation allowBlank="1" showInputMessage="1" showErrorMessage="1" sqref="A4 D4 A164 D164 A165 D165 A162:A163 D162:D163"/>
    <dataValidation type="list" allowBlank="1" showInputMessage="1" showErrorMessage="1" sqref="A5 A166 A171 A180:A188">
      <formula1>"01,02,03,04,05,06,07,08,09,10,11,12,13,14,15,16,17,18,19,20,21,22,23,24,25,26,27,28,29,30,31,32,33,34,35,36,37,38,39,40,41,42,43,44,45,46,47,48,49,50"</formula1>
    </dataValidation>
    <dataValidation type="list" allowBlank="1" showInputMessage="1" showErrorMessage="1" sqref="D5 D166 D171 D180:D188">
      <formula1>"中央,省级,市级,县级,对口帮扶"</formula1>
    </dataValidation>
  </dataValidations>
  <pageMargins left="0.751388888888889" right="0.590277777777778" top="0.802777777777778" bottom="0.802777777777778" header="0.511805555555556" footer="0.511805555555556"/>
  <pageSetup paperSize="9" scale="59"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53"/>
  <sheetViews>
    <sheetView topLeftCell="A34" workbookViewId="0">
      <selection activeCell="B44" sqref="B44"/>
    </sheetView>
  </sheetViews>
  <sheetFormatPr defaultColWidth="9" defaultRowHeight="13.5" outlineLevelCol="1"/>
  <cols>
    <col min="1" max="1" width="9" style="108"/>
    <col min="2" max="2" width="73.7583333333333" style="112" customWidth="1"/>
  </cols>
  <sheetData>
    <row r="1" spans="1:2">
      <c r="A1" s="113" t="s">
        <v>436</v>
      </c>
      <c r="B1" s="113"/>
    </row>
    <row r="2" ht="21" customHeight="1" spans="1:2">
      <c r="A2" s="113"/>
      <c r="B2" s="113"/>
    </row>
    <row r="3" ht="22" customHeight="1" spans="1:2">
      <c r="A3" s="114" t="s">
        <v>437</v>
      </c>
      <c r="B3" s="115" t="s">
        <v>9</v>
      </c>
    </row>
    <row r="4" ht="22" customHeight="1" spans="1:2">
      <c r="A4" s="114">
        <v>1</v>
      </c>
      <c r="B4" s="116" t="s">
        <v>438</v>
      </c>
    </row>
    <row r="5" ht="22" customHeight="1" spans="1:2">
      <c r="A5" s="114">
        <v>2</v>
      </c>
      <c r="B5" s="116" t="s">
        <v>439</v>
      </c>
    </row>
    <row r="6" ht="22" customHeight="1" spans="1:2">
      <c r="A6" s="114">
        <v>3</v>
      </c>
      <c r="B6" s="116" t="s">
        <v>440</v>
      </c>
    </row>
    <row r="7" ht="22" customHeight="1" spans="1:2">
      <c r="A7" s="114">
        <v>4</v>
      </c>
      <c r="B7" s="116" t="s">
        <v>441</v>
      </c>
    </row>
    <row r="8" ht="22" customHeight="1" spans="1:2">
      <c r="A8" s="114">
        <v>5</v>
      </c>
      <c r="B8" s="116" t="s">
        <v>442</v>
      </c>
    </row>
    <row r="9" ht="22" customHeight="1" spans="1:2">
      <c r="A9" s="114">
        <v>6</v>
      </c>
      <c r="B9" s="116" t="s">
        <v>443</v>
      </c>
    </row>
    <row r="10" ht="22" customHeight="1" spans="1:2">
      <c r="A10" s="114">
        <v>7</v>
      </c>
      <c r="B10" s="116" t="s">
        <v>444</v>
      </c>
    </row>
    <row r="11" ht="22" customHeight="1" spans="1:2">
      <c r="A11" s="114">
        <v>8</v>
      </c>
      <c r="B11" s="116" t="s">
        <v>445</v>
      </c>
    </row>
    <row r="12" ht="22" customHeight="1" spans="1:2">
      <c r="A12" s="114">
        <v>9</v>
      </c>
      <c r="B12" s="116" t="s">
        <v>446</v>
      </c>
    </row>
    <row r="13" ht="22" customHeight="1" spans="1:2">
      <c r="A13" s="114">
        <v>10</v>
      </c>
      <c r="B13" s="116" t="s">
        <v>447</v>
      </c>
    </row>
    <row r="14" ht="22" customHeight="1" spans="1:2">
      <c r="A14" s="114">
        <v>11</v>
      </c>
      <c r="B14" s="116" t="s">
        <v>448</v>
      </c>
    </row>
    <row r="15" ht="22" customHeight="1" spans="1:2">
      <c r="A15" s="114">
        <v>12</v>
      </c>
      <c r="B15" s="116" t="s">
        <v>449</v>
      </c>
    </row>
    <row r="16" ht="22" customHeight="1" spans="1:2">
      <c r="A16" s="114">
        <v>13</v>
      </c>
      <c r="B16" s="116" t="s">
        <v>450</v>
      </c>
    </row>
    <row r="17" ht="22" customHeight="1" spans="1:2">
      <c r="A17" s="114">
        <v>14</v>
      </c>
      <c r="B17" s="116" t="s">
        <v>451</v>
      </c>
    </row>
    <row r="18" ht="22" customHeight="1" spans="1:2">
      <c r="A18" s="114">
        <v>15</v>
      </c>
      <c r="B18" s="116" t="s">
        <v>452</v>
      </c>
    </row>
    <row r="19" ht="22" customHeight="1" spans="1:2">
      <c r="A19" s="114">
        <v>16</v>
      </c>
      <c r="B19" s="116" t="s">
        <v>453</v>
      </c>
    </row>
    <row r="20" ht="43" customHeight="1" spans="1:2">
      <c r="A20" s="114">
        <v>17</v>
      </c>
      <c r="B20" s="116" t="s">
        <v>454</v>
      </c>
    </row>
    <row r="21" ht="22" customHeight="1" spans="1:2">
      <c r="A21" s="114">
        <v>18</v>
      </c>
      <c r="B21" s="116" t="s">
        <v>455</v>
      </c>
    </row>
    <row r="22" ht="22" customHeight="1" spans="1:2">
      <c r="A22" s="114">
        <v>19</v>
      </c>
      <c r="B22" s="116" t="s">
        <v>456</v>
      </c>
    </row>
    <row r="23" ht="22" customHeight="1" spans="1:2">
      <c r="A23" s="114">
        <v>20</v>
      </c>
      <c r="B23" s="116" t="s">
        <v>457</v>
      </c>
    </row>
    <row r="24" ht="22" customHeight="1" spans="1:2">
      <c r="A24" s="114">
        <v>21</v>
      </c>
      <c r="B24" s="116" t="s">
        <v>458</v>
      </c>
    </row>
    <row r="25" ht="22" customHeight="1" spans="1:2">
      <c r="A25" s="114">
        <v>22</v>
      </c>
      <c r="B25" s="116" t="s">
        <v>459</v>
      </c>
    </row>
    <row r="26" ht="22" customHeight="1" spans="1:2">
      <c r="A26" s="114">
        <v>23</v>
      </c>
      <c r="B26" s="116" t="s">
        <v>460</v>
      </c>
    </row>
    <row r="27" ht="22" customHeight="1" spans="1:2">
      <c r="A27" s="114">
        <v>24</v>
      </c>
      <c r="B27" s="116" t="s">
        <v>461</v>
      </c>
    </row>
    <row r="28" ht="22" customHeight="1" spans="1:2">
      <c r="A28" s="114">
        <v>25</v>
      </c>
      <c r="B28" s="116" t="s">
        <v>462</v>
      </c>
    </row>
    <row r="29" ht="36" customHeight="1" spans="1:2">
      <c r="A29" s="114">
        <v>26</v>
      </c>
      <c r="B29" s="116" t="s">
        <v>463</v>
      </c>
    </row>
    <row r="30" ht="22" customHeight="1" spans="1:2">
      <c r="A30" s="114">
        <v>27</v>
      </c>
      <c r="B30" s="116" t="s">
        <v>464</v>
      </c>
    </row>
    <row r="31" ht="22" customHeight="1" spans="1:2">
      <c r="A31" s="114">
        <v>28</v>
      </c>
      <c r="B31" s="116" t="s">
        <v>465</v>
      </c>
    </row>
    <row r="32" ht="22" customHeight="1" spans="1:2">
      <c r="A32" s="114">
        <v>29</v>
      </c>
      <c r="B32" s="116" t="s">
        <v>466</v>
      </c>
    </row>
    <row r="33" ht="22" customHeight="1" spans="1:2">
      <c r="A33" s="114">
        <v>30</v>
      </c>
      <c r="B33" s="116" t="s">
        <v>467</v>
      </c>
    </row>
    <row r="34" ht="22" customHeight="1" spans="1:2">
      <c r="A34" s="114">
        <v>31</v>
      </c>
      <c r="B34" s="116" t="s">
        <v>468</v>
      </c>
    </row>
    <row r="35" ht="22" customHeight="1" spans="1:2">
      <c r="A35" s="114">
        <v>32</v>
      </c>
      <c r="B35" s="116" t="s">
        <v>469</v>
      </c>
    </row>
    <row r="36" ht="22" customHeight="1" spans="1:2">
      <c r="A36" s="114">
        <v>33</v>
      </c>
      <c r="B36" s="116" t="s">
        <v>470</v>
      </c>
    </row>
    <row r="37" ht="22" customHeight="1" spans="1:2">
      <c r="A37" s="114">
        <v>34</v>
      </c>
      <c r="B37" s="116" t="s">
        <v>471</v>
      </c>
    </row>
    <row r="38" ht="22" customHeight="1" spans="1:2">
      <c r="A38" s="114">
        <v>35</v>
      </c>
      <c r="B38" s="116" t="s">
        <v>472</v>
      </c>
    </row>
    <row r="39" ht="22" customHeight="1" spans="1:2">
      <c r="A39" s="114">
        <v>36</v>
      </c>
      <c r="B39" s="116" t="s">
        <v>473</v>
      </c>
    </row>
    <row r="40" ht="22" customHeight="1" spans="1:2">
      <c r="A40" s="114">
        <v>37</v>
      </c>
      <c r="B40" s="116" t="s">
        <v>474</v>
      </c>
    </row>
    <row r="41" ht="22" customHeight="1" spans="1:2">
      <c r="A41" s="114">
        <v>38</v>
      </c>
      <c r="B41" s="116" t="s">
        <v>475</v>
      </c>
    </row>
    <row r="42" ht="22" customHeight="1" spans="1:2">
      <c r="A42" s="114">
        <v>39</v>
      </c>
      <c r="B42" s="116" t="s">
        <v>476</v>
      </c>
    </row>
    <row r="43" ht="22" customHeight="1" spans="1:2">
      <c r="A43" s="114">
        <v>40</v>
      </c>
      <c r="B43" s="116" t="s">
        <v>477</v>
      </c>
    </row>
    <row r="44" ht="22" customHeight="1" spans="1:2">
      <c r="A44" s="114">
        <v>41</v>
      </c>
      <c r="B44" s="116" t="s">
        <v>478</v>
      </c>
    </row>
    <row r="45" ht="22" customHeight="1" spans="1:2">
      <c r="A45" s="114">
        <v>42</v>
      </c>
      <c r="B45" s="116" t="s">
        <v>479</v>
      </c>
    </row>
    <row r="46" ht="22" customHeight="1" spans="1:2">
      <c r="A46" s="114">
        <v>43</v>
      </c>
      <c r="B46" s="116" t="s">
        <v>480</v>
      </c>
    </row>
    <row r="47" ht="22" customHeight="1" spans="1:2">
      <c r="A47" s="114">
        <v>44</v>
      </c>
      <c r="B47" s="116" t="s">
        <v>481</v>
      </c>
    </row>
    <row r="48" ht="22" customHeight="1" spans="1:2">
      <c r="A48" s="114">
        <v>45</v>
      </c>
      <c r="B48" s="116" t="s">
        <v>482</v>
      </c>
    </row>
    <row r="49" ht="22" customHeight="1" spans="1:2">
      <c r="A49" s="114">
        <v>46</v>
      </c>
      <c r="B49" s="116" t="s">
        <v>483</v>
      </c>
    </row>
    <row r="50" ht="22" customHeight="1" spans="1:2">
      <c r="A50" s="114">
        <v>47</v>
      </c>
      <c r="B50" s="116" t="s">
        <v>484</v>
      </c>
    </row>
    <row r="51" ht="22" customHeight="1" spans="1:2">
      <c r="A51" s="114">
        <v>48</v>
      </c>
      <c r="B51" s="116" t="s">
        <v>485</v>
      </c>
    </row>
    <row r="52" ht="22" customHeight="1" spans="1:2">
      <c r="A52" s="114">
        <v>49</v>
      </c>
      <c r="B52" s="116" t="s">
        <v>486</v>
      </c>
    </row>
    <row r="53" ht="22" customHeight="1" spans="1:2">
      <c r="A53" s="114">
        <v>50</v>
      </c>
      <c r="B53" s="116" t="s">
        <v>487</v>
      </c>
    </row>
  </sheetData>
  <mergeCells count="1">
    <mergeCell ref="A1:B2"/>
  </mergeCells>
  <pageMargins left="0.75" right="0.75" top="1" bottom="1" header="0.511805555555556" footer="0.511805555555556"/>
  <pageSetup paperSize="9" scale="58" fitToWidth="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G14" sqref="G14"/>
    </sheetView>
  </sheetViews>
  <sheetFormatPr defaultColWidth="9" defaultRowHeight="13.5" outlineLevelCol="1"/>
  <cols>
    <col min="1" max="1" width="17.375" customWidth="1"/>
    <col min="2" max="2" width="69.625" customWidth="1"/>
  </cols>
  <sheetData>
    <row r="1" spans="1:2">
      <c r="A1" s="108"/>
      <c r="B1" s="108"/>
    </row>
    <row r="2" ht="33" customHeight="1" spans="1:2">
      <c r="A2" s="108"/>
      <c r="B2" s="108"/>
    </row>
    <row r="3" ht="28" customHeight="1" spans="1:2">
      <c r="A3" s="109" t="s">
        <v>488</v>
      </c>
      <c r="B3" s="110" t="s">
        <v>489</v>
      </c>
    </row>
    <row r="4" ht="27" customHeight="1" spans="1:2">
      <c r="A4" s="111" t="s">
        <v>9</v>
      </c>
      <c r="B4" s="110" t="s">
        <v>490</v>
      </c>
    </row>
    <row r="5" ht="27" customHeight="1" spans="1:2">
      <c r="A5" s="109" t="s">
        <v>10</v>
      </c>
      <c r="B5" s="110" t="s">
        <v>491</v>
      </c>
    </row>
    <row r="6" ht="28" customHeight="1" spans="1:2">
      <c r="A6" s="111" t="s">
        <v>11</v>
      </c>
      <c r="B6" s="110" t="s">
        <v>492</v>
      </c>
    </row>
    <row r="7" ht="26" customHeight="1" spans="1:2">
      <c r="A7" s="109" t="s">
        <v>12</v>
      </c>
      <c r="B7" s="110" t="s">
        <v>493</v>
      </c>
    </row>
    <row r="8" ht="28" customHeight="1" spans="1:2">
      <c r="A8" s="109" t="s">
        <v>14</v>
      </c>
      <c r="B8" s="110" t="s">
        <v>494</v>
      </c>
    </row>
    <row r="9" ht="27" customHeight="1" spans="1:2">
      <c r="A9" s="109" t="s">
        <v>15</v>
      </c>
      <c r="B9" s="110" t="s">
        <v>495</v>
      </c>
    </row>
    <row r="10" ht="66" customHeight="1" spans="1:2">
      <c r="A10" s="109" t="s">
        <v>496</v>
      </c>
      <c r="B10" s="110" t="s">
        <v>497</v>
      </c>
    </row>
    <row r="11" ht="27" customHeight="1" spans="1:2">
      <c r="A11" s="109" t="s">
        <v>498</v>
      </c>
      <c r="B11" s="110" t="s">
        <v>499</v>
      </c>
    </row>
    <row r="12" ht="27" customHeight="1" spans="1:2">
      <c r="A12" s="109" t="s">
        <v>500</v>
      </c>
      <c r="B12" s="110" t="s">
        <v>501</v>
      </c>
    </row>
  </sheetData>
  <mergeCells count="1">
    <mergeCell ref="A1:B2"/>
  </mergeCells>
  <dataValidations count="1">
    <dataValidation allowBlank="1" showInputMessage="1" showErrorMessage="1" sqref="A3"/>
  </dataValidations>
  <pageMargins left="0.75" right="0.75" top="1" bottom="1" header="0.511805555555556" footer="0.51180555555555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36"/>
  <sheetViews>
    <sheetView workbookViewId="0">
      <selection activeCell="I9" sqref="I9"/>
    </sheetView>
  </sheetViews>
  <sheetFormatPr defaultColWidth="9" defaultRowHeight="13.5"/>
  <cols>
    <col min="1" max="1" width="8.125" style="22" customWidth="1"/>
    <col min="2" max="2" width="18.125" style="23" customWidth="1"/>
    <col min="3" max="3" width="13.625" style="24" customWidth="1"/>
    <col min="4" max="4" width="5.25" style="22" customWidth="1"/>
    <col min="5" max="5" width="11.375" style="25" customWidth="1"/>
    <col min="6" max="6" width="8" style="22" customWidth="1"/>
    <col min="7" max="7" width="15.125" style="23" customWidth="1"/>
    <col min="8" max="8" width="12.5" style="25" customWidth="1"/>
    <col min="9" max="9" width="23" style="23" customWidth="1"/>
    <col min="10" max="10" width="15.25" style="23" customWidth="1"/>
    <col min="11" max="11" width="12" style="25" customWidth="1"/>
    <col min="12" max="12" width="9.375" style="22" customWidth="1"/>
    <col min="13" max="13" width="6" style="26" customWidth="1"/>
    <col min="14" max="14" width="7.375" style="26" customWidth="1"/>
    <col min="15" max="15" width="6.875" style="26" customWidth="1"/>
    <col min="16" max="16" width="12" style="27" customWidth="1"/>
    <col min="17" max="16384" width="9" style="28"/>
  </cols>
  <sheetData>
    <row r="1" ht="36" customHeight="1" spans="1:16">
      <c r="A1" s="29" t="s">
        <v>502</v>
      </c>
      <c r="B1" s="29"/>
      <c r="C1" s="29"/>
      <c r="D1" s="29"/>
      <c r="E1" s="29"/>
      <c r="F1" s="29"/>
      <c r="G1" s="29"/>
      <c r="H1" s="29"/>
      <c r="I1" s="29"/>
      <c r="J1" s="29"/>
      <c r="K1" s="29"/>
      <c r="L1" s="29"/>
      <c r="M1" s="29"/>
      <c r="N1" s="29"/>
      <c r="O1" s="29"/>
      <c r="P1" s="29"/>
    </row>
    <row r="2" s="3" customFormat="1" ht="24" customHeight="1" spans="1:16">
      <c r="A2" s="26" t="s">
        <v>503</v>
      </c>
      <c r="B2" s="30"/>
      <c r="C2" s="31"/>
      <c r="D2" s="26"/>
      <c r="E2" s="32"/>
      <c r="F2" s="26"/>
      <c r="G2" s="30"/>
      <c r="H2" s="32"/>
      <c r="I2" s="30"/>
      <c r="J2" s="30"/>
      <c r="K2" s="32"/>
      <c r="L2" s="58"/>
      <c r="M2" s="26"/>
      <c r="N2" s="26"/>
      <c r="O2" s="26"/>
      <c r="P2" s="59" t="s">
        <v>2</v>
      </c>
    </row>
    <row r="3" s="4" customFormat="1" ht="32" customHeight="1" spans="1:16">
      <c r="A3" s="33" t="s">
        <v>3</v>
      </c>
      <c r="B3" s="33"/>
      <c r="C3" s="34"/>
      <c r="D3" s="33"/>
      <c r="E3" s="35"/>
      <c r="F3" s="33"/>
      <c r="G3" s="33" t="s">
        <v>4</v>
      </c>
      <c r="H3" s="35"/>
      <c r="I3" s="33"/>
      <c r="J3" s="33"/>
      <c r="K3" s="35"/>
      <c r="L3" s="33"/>
      <c r="M3" s="34" t="s">
        <v>504</v>
      </c>
      <c r="N3" s="34" t="s">
        <v>6</v>
      </c>
      <c r="O3" s="34" t="s">
        <v>7</v>
      </c>
      <c r="P3" s="60" t="s">
        <v>5</v>
      </c>
    </row>
    <row r="4" s="5" customFormat="1" ht="34" customHeight="1" spans="1:16">
      <c r="A4" s="34" t="s">
        <v>505</v>
      </c>
      <c r="B4" s="34" t="s">
        <v>9</v>
      </c>
      <c r="C4" s="34" t="s">
        <v>10</v>
      </c>
      <c r="D4" s="34" t="s">
        <v>11</v>
      </c>
      <c r="E4" s="36" t="s">
        <v>12</v>
      </c>
      <c r="F4" s="34" t="s">
        <v>506</v>
      </c>
      <c r="G4" s="34" t="s">
        <v>14</v>
      </c>
      <c r="H4" s="36" t="s">
        <v>15</v>
      </c>
      <c r="I4" s="34" t="s">
        <v>496</v>
      </c>
      <c r="J4" s="34" t="s">
        <v>498</v>
      </c>
      <c r="K4" s="36" t="s">
        <v>500</v>
      </c>
      <c r="L4" s="34" t="s">
        <v>17</v>
      </c>
      <c r="M4" s="34"/>
      <c r="N4" s="34"/>
      <c r="O4" s="34"/>
      <c r="P4" s="60"/>
    </row>
    <row r="5" s="6" customFormat="1" ht="34" customHeight="1" spans="1:16">
      <c r="A5" s="37"/>
      <c r="B5" s="37" t="s">
        <v>507</v>
      </c>
      <c r="C5" s="37"/>
      <c r="D5" s="38"/>
      <c r="E5" s="39">
        <f>E6+E22+E26+E29+E60+E96+E92</f>
        <v>284018.23</v>
      </c>
      <c r="F5" s="38"/>
      <c r="G5" s="37"/>
      <c r="H5" s="39">
        <f>H6+H22+H26+H29+H60+H96+H92</f>
        <v>120923.55</v>
      </c>
      <c r="I5" s="37">
        <f>I6+I29+I60+I96</f>
        <v>0</v>
      </c>
      <c r="J5" s="37">
        <f>J6+J29+J60+J96</f>
        <v>0</v>
      </c>
      <c r="K5" s="39">
        <f>K6+K29+K60+K96</f>
        <v>32648.085713</v>
      </c>
      <c r="L5" s="38"/>
      <c r="M5" s="38"/>
      <c r="N5" s="38"/>
      <c r="O5" s="38"/>
      <c r="P5" s="44">
        <f>P6+P29+Q60+P96</f>
        <v>0</v>
      </c>
    </row>
    <row r="6" s="6" customFormat="1" ht="32" customHeight="1" spans="1:16">
      <c r="A6" s="37"/>
      <c r="B6" s="37" t="s">
        <v>508</v>
      </c>
      <c r="C6" s="37"/>
      <c r="D6" s="38"/>
      <c r="E6" s="39">
        <f>SUM(E7:E21)</f>
        <v>89435</v>
      </c>
      <c r="F6" s="38"/>
      <c r="G6" s="37"/>
      <c r="H6" s="39">
        <f>SUM(H7:H21)</f>
        <v>0</v>
      </c>
      <c r="I6" s="37"/>
      <c r="J6" s="37"/>
      <c r="K6" s="39">
        <f>SUM(K7:K21)</f>
        <v>0</v>
      </c>
      <c r="L6" s="38"/>
      <c r="M6" s="38"/>
      <c r="N6" s="38"/>
      <c r="O6" s="38"/>
      <c r="P6" s="44"/>
    </row>
    <row r="7" s="7" customFormat="1" ht="54" customHeight="1" spans="1:16">
      <c r="A7" s="40">
        <v>1</v>
      </c>
      <c r="B7" s="40" t="s">
        <v>509</v>
      </c>
      <c r="C7" s="40" t="s">
        <v>510</v>
      </c>
      <c r="D7" s="41" t="s">
        <v>21</v>
      </c>
      <c r="E7" s="42">
        <v>21261</v>
      </c>
      <c r="F7" s="41" t="s">
        <v>511</v>
      </c>
      <c r="G7" s="40"/>
      <c r="H7" s="42"/>
      <c r="I7" s="40"/>
      <c r="J7" s="40"/>
      <c r="K7" s="42"/>
      <c r="L7" s="41"/>
      <c r="M7" s="41" t="s">
        <v>512</v>
      </c>
      <c r="N7" s="41" t="s">
        <v>513</v>
      </c>
      <c r="O7" s="41" t="s">
        <v>514</v>
      </c>
      <c r="P7" s="44"/>
    </row>
    <row r="8" s="7" customFormat="1" ht="57" customHeight="1" spans="1:16">
      <c r="A8" s="40">
        <v>1</v>
      </c>
      <c r="B8" s="40" t="s">
        <v>515</v>
      </c>
      <c r="C8" s="40" t="s">
        <v>516</v>
      </c>
      <c r="D8" s="41" t="s">
        <v>21</v>
      </c>
      <c r="E8" s="42">
        <v>895</v>
      </c>
      <c r="F8" s="41" t="s">
        <v>511</v>
      </c>
      <c r="G8" s="40"/>
      <c r="H8" s="42"/>
      <c r="I8" s="40"/>
      <c r="J8" s="40"/>
      <c r="K8" s="42"/>
      <c r="L8" s="41"/>
      <c r="M8" s="41" t="s">
        <v>512</v>
      </c>
      <c r="N8" s="41" t="s">
        <v>513</v>
      </c>
      <c r="O8" s="41" t="s">
        <v>517</v>
      </c>
      <c r="P8" s="44" t="s">
        <v>518</v>
      </c>
    </row>
    <row r="9" s="8" customFormat="1" ht="63" customHeight="1" spans="1:16">
      <c r="A9" s="43">
        <v>1</v>
      </c>
      <c r="B9" s="43" t="s">
        <v>519</v>
      </c>
      <c r="C9" s="43" t="s">
        <v>520</v>
      </c>
      <c r="D9" s="44" t="s">
        <v>21</v>
      </c>
      <c r="E9" s="45">
        <v>1437</v>
      </c>
      <c r="F9" s="44" t="s">
        <v>511</v>
      </c>
      <c r="G9" s="43"/>
      <c r="H9" s="45"/>
      <c r="I9" s="43"/>
      <c r="J9" s="43"/>
      <c r="K9" s="45"/>
      <c r="L9" s="44"/>
      <c r="M9" s="44" t="s">
        <v>513</v>
      </c>
      <c r="N9" s="44" t="s">
        <v>513</v>
      </c>
      <c r="O9" s="44" t="s">
        <v>514</v>
      </c>
      <c r="P9" s="44"/>
    </row>
    <row r="10" s="9" customFormat="1" ht="63" customHeight="1" spans="1:16">
      <c r="A10" s="40">
        <v>2</v>
      </c>
      <c r="B10" s="40" t="s">
        <v>521</v>
      </c>
      <c r="C10" s="40" t="s">
        <v>522</v>
      </c>
      <c r="D10" s="41" t="s">
        <v>21</v>
      </c>
      <c r="E10" s="42">
        <v>1523</v>
      </c>
      <c r="F10" s="41" t="s">
        <v>511</v>
      </c>
      <c r="G10" s="40"/>
      <c r="H10" s="42"/>
      <c r="I10" s="40"/>
      <c r="J10" s="40"/>
      <c r="K10" s="42"/>
      <c r="L10" s="41"/>
      <c r="M10" s="41" t="s">
        <v>512</v>
      </c>
      <c r="N10" s="41" t="s">
        <v>513</v>
      </c>
      <c r="O10" s="41" t="s">
        <v>514</v>
      </c>
      <c r="P10" s="44" t="s">
        <v>439</v>
      </c>
    </row>
    <row r="11" s="9" customFormat="1" ht="63" customHeight="1" spans="1:16">
      <c r="A11" s="40">
        <v>2</v>
      </c>
      <c r="B11" s="40" t="s">
        <v>523</v>
      </c>
      <c r="C11" s="40" t="s">
        <v>524</v>
      </c>
      <c r="D11" s="41" t="s">
        <v>21</v>
      </c>
      <c r="E11" s="42">
        <v>1503</v>
      </c>
      <c r="F11" s="41" t="s">
        <v>511</v>
      </c>
      <c r="G11" s="40"/>
      <c r="H11" s="42"/>
      <c r="I11" s="40"/>
      <c r="J11" s="40"/>
      <c r="K11" s="42"/>
      <c r="L11" s="41"/>
      <c r="M11" s="41" t="s">
        <v>512</v>
      </c>
      <c r="N11" s="41" t="s">
        <v>513</v>
      </c>
      <c r="O11" s="41" t="s">
        <v>517</v>
      </c>
      <c r="P11" s="44" t="s">
        <v>518</v>
      </c>
    </row>
    <row r="12" s="9" customFormat="1" ht="63" customHeight="1" spans="1:16">
      <c r="A12" s="40">
        <v>2</v>
      </c>
      <c r="B12" s="40" t="s">
        <v>525</v>
      </c>
      <c r="C12" s="40" t="s">
        <v>526</v>
      </c>
      <c r="D12" s="41" t="s">
        <v>21</v>
      </c>
      <c r="E12" s="42">
        <v>-166</v>
      </c>
      <c r="F12" s="41" t="s">
        <v>511</v>
      </c>
      <c r="G12" s="40"/>
      <c r="H12" s="42"/>
      <c r="I12" s="40"/>
      <c r="J12" s="40"/>
      <c r="K12" s="42"/>
      <c r="L12" s="41"/>
      <c r="M12" s="41" t="s">
        <v>512</v>
      </c>
      <c r="N12" s="41" t="s">
        <v>513</v>
      </c>
      <c r="O12" s="41" t="s">
        <v>517</v>
      </c>
      <c r="P12" s="44" t="s">
        <v>518</v>
      </c>
    </row>
    <row r="13" s="10" customFormat="1" ht="63" customHeight="1" spans="1:16">
      <c r="A13" s="43">
        <v>2</v>
      </c>
      <c r="B13" s="43" t="s">
        <v>527</v>
      </c>
      <c r="C13" s="43" t="s">
        <v>528</v>
      </c>
      <c r="D13" s="44" t="s">
        <v>21</v>
      </c>
      <c r="E13" s="45">
        <v>1087</v>
      </c>
      <c r="F13" s="44" t="s">
        <v>511</v>
      </c>
      <c r="G13" s="43"/>
      <c r="H13" s="45"/>
      <c r="I13" s="43"/>
      <c r="J13" s="43"/>
      <c r="K13" s="45"/>
      <c r="L13" s="44"/>
      <c r="M13" s="44" t="s">
        <v>513</v>
      </c>
      <c r="N13" s="44" t="s">
        <v>513</v>
      </c>
      <c r="O13" s="44" t="s">
        <v>514</v>
      </c>
      <c r="P13" s="44" t="s">
        <v>439</v>
      </c>
    </row>
    <row r="14" s="10" customFormat="1" ht="63" customHeight="1" spans="1:16">
      <c r="A14" s="43">
        <v>2</v>
      </c>
      <c r="B14" s="43" t="s">
        <v>529</v>
      </c>
      <c r="C14" s="43" t="s">
        <v>530</v>
      </c>
      <c r="D14" s="44" t="s">
        <v>21</v>
      </c>
      <c r="E14" s="45">
        <v>25562</v>
      </c>
      <c r="F14" s="44" t="s">
        <v>511</v>
      </c>
      <c r="G14" s="43"/>
      <c r="H14" s="45"/>
      <c r="I14" s="43"/>
      <c r="J14" s="43"/>
      <c r="K14" s="45"/>
      <c r="L14" s="44"/>
      <c r="M14" s="44" t="s">
        <v>513</v>
      </c>
      <c r="N14" s="44" t="s">
        <v>513</v>
      </c>
      <c r="O14" s="44" t="s">
        <v>514</v>
      </c>
      <c r="P14" s="44" t="s">
        <v>439</v>
      </c>
    </row>
    <row r="15" s="9" customFormat="1" ht="63" customHeight="1" spans="1:16">
      <c r="A15" s="40">
        <v>14</v>
      </c>
      <c r="B15" s="40" t="s">
        <v>531</v>
      </c>
      <c r="C15" s="40" t="s">
        <v>532</v>
      </c>
      <c r="D15" s="41" t="s">
        <v>21</v>
      </c>
      <c r="E15" s="42">
        <v>1858</v>
      </c>
      <c r="F15" s="41" t="s">
        <v>511</v>
      </c>
      <c r="G15" s="40"/>
      <c r="H15" s="42"/>
      <c r="I15" s="40"/>
      <c r="J15" s="40"/>
      <c r="K15" s="42"/>
      <c r="L15" s="41"/>
      <c r="M15" s="41" t="s">
        <v>512</v>
      </c>
      <c r="N15" s="41" t="s">
        <v>513</v>
      </c>
      <c r="O15" s="41" t="s">
        <v>514</v>
      </c>
      <c r="P15" s="44" t="s">
        <v>533</v>
      </c>
    </row>
    <row r="16" s="9" customFormat="1" ht="63" customHeight="1" spans="1:16">
      <c r="A16" s="40">
        <v>14</v>
      </c>
      <c r="B16" s="40" t="s">
        <v>531</v>
      </c>
      <c r="C16" s="40" t="s">
        <v>532</v>
      </c>
      <c r="D16" s="41" t="s">
        <v>55</v>
      </c>
      <c r="E16" s="42">
        <v>100</v>
      </c>
      <c r="F16" s="41" t="s">
        <v>511</v>
      </c>
      <c r="G16" s="40"/>
      <c r="H16" s="42"/>
      <c r="I16" s="40"/>
      <c r="J16" s="40"/>
      <c r="K16" s="42"/>
      <c r="L16" s="41"/>
      <c r="M16" s="41" t="s">
        <v>512</v>
      </c>
      <c r="N16" s="41" t="s">
        <v>513</v>
      </c>
      <c r="O16" s="41" t="s">
        <v>514</v>
      </c>
      <c r="P16" s="44" t="s">
        <v>533</v>
      </c>
    </row>
    <row r="17" s="9" customFormat="1" ht="63" customHeight="1" spans="1:16">
      <c r="A17" s="40"/>
      <c r="B17" s="40" t="s">
        <v>534</v>
      </c>
      <c r="C17" s="40" t="s">
        <v>528</v>
      </c>
      <c r="D17" s="41" t="s">
        <v>21</v>
      </c>
      <c r="E17" s="42">
        <v>5401</v>
      </c>
      <c r="F17" s="41" t="s">
        <v>511</v>
      </c>
      <c r="G17" s="40"/>
      <c r="H17" s="42"/>
      <c r="I17" s="40"/>
      <c r="J17" s="40"/>
      <c r="K17" s="42"/>
      <c r="L17" s="41"/>
      <c r="M17" s="41" t="s">
        <v>512</v>
      </c>
      <c r="N17" s="41" t="s">
        <v>512</v>
      </c>
      <c r="O17" s="41" t="s">
        <v>514</v>
      </c>
      <c r="P17" s="44" t="s">
        <v>535</v>
      </c>
    </row>
    <row r="18" s="9" customFormat="1" ht="63" customHeight="1" spans="1:16">
      <c r="A18" s="40"/>
      <c r="B18" s="40" t="s">
        <v>536</v>
      </c>
      <c r="C18" s="40" t="s">
        <v>537</v>
      </c>
      <c r="D18" s="41" t="s">
        <v>21</v>
      </c>
      <c r="E18" s="42">
        <v>11744</v>
      </c>
      <c r="F18" s="41" t="s">
        <v>511</v>
      </c>
      <c r="G18" s="40"/>
      <c r="H18" s="42"/>
      <c r="I18" s="40"/>
      <c r="J18" s="40"/>
      <c r="K18" s="42"/>
      <c r="L18" s="41"/>
      <c r="M18" s="41" t="s">
        <v>512</v>
      </c>
      <c r="N18" s="41" t="s">
        <v>512</v>
      </c>
      <c r="O18" s="41" t="s">
        <v>514</v>
      </c>
      <c r="P18" s="44" t="s">
        <v>535</v>
      </c>
    </row>
    <row r="19" s="10" customFormat="1" ht="63" customHeight="1" spans="1:16">
      <c r="A19" s="43"/>
      <c r="B19" s="43" t="s">
        <v>538</v>
      </c>
      <c r="C19" s="43" t="s">
        <v>539</v>
      </c>
      <c r="D19" s="44" t="s">
        <v>21</v>
      </c>
      <c r="E19" s="45">
        <v>1367</v>
      </c>
      <c r="F19" s="44" t="s">
        <v>511</v>
      </c>
      <c r="G19" s="43"/>
      <c r="H19" s="45"/>
      <c r="I19" s="43"/>
      <c r="J19" s="43"/>
      <c r="K19" s="45"/>
      <c r="L19" s="44"/>
      <c r="M19" s="44" t="s">
        <v>513</v>
      </c>
      <c r="N19" s="44" t="s">
        <v>512</v>
      </c>
      <c r="O19" s="44" t="s">
        <v>514</v>
      </c>
      <c r="P19" s="44" t="s">
        <v>535</v>
      </c>
    </row>
    <row r="20" s="10" customFormat="1" ht="63" customHeight="1" spans="1:16">
      <c r="A20" s="43"/>
      <c r="B20" s="43" t="s">
        <v>540</v>
      </c>
      <c r="C20" s="43" t="s">
        <v>541</v>
      </c>
      <c r="D20" s="44" t="s">
        <v>21</v>
      </c>
      <c r="E20" s="45">
        <v>11663</v>
      </c>
      <c r="F20" s="44" t="s">
        <v>511</v>
      </c>
      <c r="G20" s="43"/>
      <c r="H20" s="45"/>
      <c r="I20" s="43"/>
      <c r="J20" s="43"/>
      <c r="K20" s="45"/>
      <c r="L20" s="44"/>
      <c r="M20" s="44" t="s">
        <v>513</v>
      </c>
      <c r="N20" s="44" t="s">
        <v>512</v>
      </c>
      <c r="O20" s="44" t="s">
        <v>514</v>
      </c>
      <c r="P20" s="44" t="s">
        <v>542</v>
      </c>
    </row>
    <row r="21" s="9" customFormat="1" ht="63" customHeight="1" spans="1:16">
      <c r="A21" s="40"/>
      <c r="B21" s="40" t="s">
        <v>543</v>
      </c>
      <c r="C21" s="40" t="s">
        <v>544</v>
      </c>
      <c r="D21" s="41" t="s">
        <v>21</v>
      </c>
      <c r="E21" s="42">
        <v>4200</v>
      </c>
      <c r="F21" s="41" t="s">
        <v>511</v>
      </c>
      <c r="G21" s="40"/>
      <c r="H21" s="42"/>
      <c r="I21" s="40"/>
      <c r="J21" s="40"/>
      <c r="K21" s="42"/>
      <c r="L21" s="41"/>
      <c r="M21" s="41" t="s">
        <v>512</v>
      </c>
      <c r="N21" s="41" t="s">
        <v>512</v>
      </c>
      <c r="O21" s="41" t="s">
        <v>514</v>
      </c>
      <c r="P21" s="44" t="s">
        <v>535</v>
      </c>
    </row>
    <row r="22" s="6" customFormat="1" ht="47" customHeight="1" spans="1:16">
      <c r="A22" s="37"/>
      <c r="B22" s="37" t="s">
        <v>545</v>
      </c>
      <c r="C22" s="37"/>
      <c r="D22" s="38"/>
      <c r="E22" s="39">
        <f>E23+E24+E25</f>
        <v>8407</v>
      </c>
      <c r="F22" s="38"/>
      <c r="G22" s="37"/>
      <c r="H22" s="39">
        <f>H23+H24+H25</f>
        <v>0</v>
      </c>
      <c r="I22" s="37"/>
      <c r="J22" s="37"/>
      <c r="K22" s="39">
        <f>K23+K24+K25</f>
        <v>0</v>
      </c>
      <c r="L22" s="38"/>
      <c r="M22" s="41"/>
      <c r="N22" s="38"/>
      <c r="O22" s="38"/>
      <c r="P22" s="44"/>
    </row>
    <row r="23" s="11" customFormat="1" ht="64" customHeight="1" spans="1:16">
      <c r="A23" s="46"/>
      <c r="B23" s="46" t="s">
        <v>546</v>
      </c>
      <c r="C23" s="46" t="s">
        <v>547</v>
      </c>
      <c r="D23" s="47" t="s">
        <v>55</v>
      </c>
      <c r="E23" s="48">
        <v>4000</v>
      </c>
      <c r="F23" s="47" t="s">
        <v>548</v>
      </c>
      <c r="G23" s="46"/>
      <c r="H23" s="48"/>
      <c r="I23" s="46"/>
      <c r="J23" s="46"/>
      <c r="K23" s="48"/>
      <c r="L23" s="47"/>
      <c r="M23" s="47" t="s">
        <v>513</v>
      </c>
      <c r="N23" s="47" t="s">
        <v>513</v>
      </c>
      <c r="O23" s="47" t="s">
        <v>514</v>
      </c>
      <c r="P23" s="61"/>
    </row>
    <row r="24" s="12" customFormat="1" ht="93.95" customHeight="1" spans="1:16">
      <c r="A24" s="49">
        <v>21</v>
      </c>
      <c r="B24" s="49" t="s">
        <v>549</v>
      </c>
      <c r="C24" s="46" t="s">
        <v>550</v>
      </c>
      <c r="D24" s="50" t="s">
        <v>21</v>
      </c>
      <c r="E24" s="51">
        <v>1837</v>
      </c>
      <c r="F24" s="50" t="s">
        <v>548</v>
      </c>
      <c r="G24" s="46" t="s">
        <v>551</v>
      </c>
      <c r="H24" s="51">
        <v>0</v>
      </c>
      <c r="I24" s="46" t="s">
        <v>552</v>
      </c>
      <c r="J24" s="46" t="s">
        <v>553</v>
      </c>
      <c r="K24" s="51">
        <v>0</v>
      </c>
      <c r="L24" s="50" t="s">
        <v>554</v>
      </c>
      <c r="M24" s="41" t="s">
        <v>512</v>
      </c>
      <c r="N24" s="47" t="s">
        <v>513</v>
      </c>
      <c r="O24" s="47" t="s">
        <v>514</v>
      </c>
      <c r="P24" s="61">
        <v>2687</v>
      </c>
    </row>
    <row r="25" s="12" customFormat="1" ht="93.95" customHeight="1" spans="1:16">
      <c r="A25" s="49">
        <v>21</v>
      </c>
      <c r="B25" s="49" t="s">
        <v>555</v>
      </c>
      <c r="C25" s="46" t="s">
        <v>556</v>
      </c>
      <c r="D25" s="50" t="s">
        <v>21</v>
      </c>
      <c r="E25" s="51">
        <v>2570</v>
      </c>
      <c r="F25" s="50" t="s">
        <v>548</v>
      </c>
      <c r="G25" s="46" t="s">
        <v>557</v>
      </c>
      <c r="H25" s="51">
        <v>0</v>
      </c>
      <c r="I25" s="46" t="s">
        <v>558</v>
      </c>
      <c r="J25" s="46" t="s">
        <v>553</v>
      </c>
      <c r="K25" s="51">
        <v>0</v>
      </c>
      <c r="L25" s="50" t="s">
        <v>554</v>
      </c>
      <c r="M25" s="41" t="s">
        <v>512</v>
      </c>
      <c r="N25" s="47" t="s">
        <v>513</v>
      </c>
      <c r="O25" s="47" t="s">
        <v>514</v>
      </c>
      <c r="P25" s="61"/>
    </row>
    <row r="26" s="6" customFormat="1" ht="47" customHeight="1" spans="1:16">
      <c r="A26" s="37"/>
      <c r="B26" s="37" t="s">
        <v>559</v>
      </c>
      <c r="C26" s="37"/>
      <c r="D26" s="38"/>
      <c r="E26" s="39">
        <f>E27+E28</f>
        <v>2217.06</v>
      </c>
      <c r="F26" s="38"/>
      <c r="G26" s="37"/>
      <c r="H26" s="39">
        <f>H27+H28</f>
        <v>20.88</v>
      </c>
      <c r="I26" s="37"/>
      <c r="J26" s="37"/>
      <c r="K26" s="39">
        <v>8407</v>
      </c>
      <c r="L26" s="38"/>
      <c r="M26" s="41"/>
      <c r="N26" s="38"/>
      <c r="O26" s="38"/>
      <c r="P26" s="44"/>
    </row>
    <row r="27" s="13" customFormat="1" ht="47" customHeight="1" spans="1:16">
      <c r="A27" s="40">
        <v>49</v>
      </c>
      <c r="B27" s="40" t="s">
        <v>560</v>
      </c>
      <c r="C27" s="40" t="s">
        <v>561</v>
      </c>
      <c r="D27" s="41" t="s">
        <v>21</v>
      </c>
      <c r="E27" s="42">
        <v>1190</v>
      </c>
      <c r="F27" s="41" t="s">
        <v>562</v>
      </c>
      <c r="G27" s="40" t="s">
        <v>563</v>
      </c>
      <c r="H27" s="42">
        <v>4.47</v>
      </c>
      <c r="I27" s="40"/>
      <c r="J27" s="40" t="s">
        <v>564</v>
      </c>
      <c r="K27" s="42">
        <v>4.47</v>
      </c>
      <c r="L27" s="41" t="s">
        <v>562</v>
      </c>
      <c r="M27" s="41" t="s">
        <v>512</v>
      </c>
      <c r="N27" s="41" t="s">
        <v>513</v>
      </c>
      <c r="O27" s="41" t="s">
        <v>514</v>
      </c>
      <c r="P27" s="44"/>
    </row>
    <row r="28" s="13" customFormat="1" ht="47" customHeight="1" spans="1:16">
      <c r="A28" s="40">
        <v>49</v>
      </c>
      <c r="B28" s="40" t="s">
        <v>565</v>
      </c>
      <c r="C28" s="40" t="s">
        <v>566</v>
      </c>
      <c r="D28" s="41" t="s">
        <v>55</v>
      </c>
      <c r="E28" s="42">
        <v>1027.06</v>
      </c>
      <c r="F28" s="41" t="s">
        <v>562</v>
      </c>
      <c r="G28" s="40" t="s">
        <v>563</v>
      </c>
      <c r="H28" s="42">
        <v>16.41</v>
      </c>
      <c r="I28" s="40"/>
      <c r="J28" s="40" t="s">
        <v>564</v>
      </c>
      <c r="K28" s="42">
        <v>16.41</v>
      </c>
      <c r="L28" s="41" t="s">
        <v>562</v>
      </c>
      <c r="M28" s="41" t="s">
        <v>512</v>
      </c>
      <c r="N28" s="41" t="s">
        <v>513</v>
      </c>
      <c r="O28" s="41" t="s">
        <v>514</v>
      </c>
      <c r="P28" s="44"/>
    </row>
    <row r="29" s="14" customFormat="1" ht="34" customHeight="1" spans="1:16">
      <c r="A29" s="37"/>
      <c r="B29" s="37" t="s">
        <v>567</v>
      </c>
      <c r="C29" s="37"/>
      <c r="D29" s="38"/>
      <c r="E29" s="39">
        <f>SUM(E30:E63)</f>
        <v>62228.43</v>
      </c>
      <c r="F29" s="38"/>
      <c r="G29" s="37"/>
      <c r="H29" s="39">
        <f>SUM(H30:H63)</f>
        <v>23211.8</v>
      </c>
      <c r="I29" s="37"/>
      <c r="J29" s="37"/>
      <c r="K29" s="39">
        <f>SUM(K30:K63)</f>
        <v>15641.9</v>
      </c>
      <c r="L29" s="38"/>
      <c r="M29" s="41" t="s">
        <v>512</v>
      </c>
      <c r="N29" s="41" t="s">
        <v>513</v>
      </c>
      <c r="O29" s="41" t="s">
        <v>514</v>
      </c>
      <c r="P29" s="44"/>
    </row>
    <row r="30" s="15" customFormat="1" ht="34" customHeight="1" spans="1:16">
      <c r="A30" s="52">
        <v>41</v>
      </c>
      <c r="B30" s="53" t="s">
        <v>568</v>
      </c>
      <c r="C30" s="54" t="s">
        <v>569</v>
      </c>
      <c r="D30" s="55" t="s">
        <v>21</v>
      </c>
      <c r="E30" s="56">
        <v>8169</v>
      </c>
      <c r="F30" s="55" t="s">
        <v>570</v>
      </c>
      <c r="G30" s="53" t="s">
        <v>571</v>
      </c>
      <c r="H30" s="56">
        <v>4679</v>
      </c>
      <c r="I30" s="53" t="s">
        <v>572</v>
      </c>
      <c r="J30" s="62" t="s">
        <v>573</v>
      </c>
      <c r="K30" s="56">
        <v>2310</v>
      </c>
      <c r="L30" s="55" t="s">
        <v>574</v>
      </c>
      <c r="M30" s="63" t="s">
        <v>513</v>
      </c>
      <c r="N30" s="41" t="s">
        <v>513</v>
      </c>
      <c r="O30" s="64" t="s">
        <v>513</v>
      </c>
      <c r="P30" s="44"/>
    </row>
    <row r="31" s="15" customFormat="1" ht="80" customHeight="1" spans="1:16">
      <c r="A31" s="52">
        <v>41</v>
      </c>
      <c r="B31" s="53" t="s">
        <v>568</v>
      </c>
      <c r="C31" s="54" t="s">
        <v>569</v>
      </c>
      <c r="D31" s="55" t="s">
        <v>21</v>
      </c>
      <c r="E31" s="56"/>
      <c r="F31" s="55" t="s">
        <v>570</v>
      </c>
      <c r="G31" s="53" t="s">
        <v>575</v>
      </c>
      <c r="H31" s="56">
        <v>2900</v>
      </c>
      <c r="I31" s="53" t="s">
        <v>576</v>
      </c>
      <c r="J31" s="62" t="s">
        <v>577</v>
      </c>
      <c r="K31" s="56">
        <v>2900</v>
      </c>
      <c r="L31" s="55" t="s">
        <v>574</v>
      </c>
      <c r="M31" s="63" t="s">
        <v>513</v>
      </c>
      <c r="N31" s="41" t="s">
        <v>513</v>
      </c>
      <c r="O31" s="64" t="s">
        <v>513</v>
      </c>
      <c r="P31" s="44"/>
    </row>
    <row r="32" s="15" customFormat="1" ht="85" customHeight="1" spans="1:16">
      <c r="A32" s="52">
        <v>41</v>
      </c>
      <c r="B32" s="53" t="s">
        <v>568</v>
      </c>
      <c r="C32" s="54" t="s">
        <v>569</v>
      </c>
      <c r="D32" s="55" t="s">
        <v>21</v>
      </c>
      <c r="E32" s="56"/>
      <c r="F32" s="55" t="s">
        <v>570</v>
      </c>
      <c r="G32" s="53" t="s">
        <v>578</v>
      </c>
      <c r="H32" s="56">
        <v>300</v>
      </c>
      <c r="I32" s="54" t="s">
        <v>579</v>
      </c>
      <c r="J32" s="62" t="s">
        <v>577</v>
      </c>
      <c r="K32" s="56">
        <v>300</v>
      </c>
      <c r="L32" s="55" t="s">
        <v>574</v>
      </c>
      <c r="M32" s="63" t="s">
        <v>513</v>
      </c>
      <c r="N32" s="41" t="s">
        <v>513</v>
      </c>
      <c r="O32" s="64" t="s">
        <v>513</v>
      </c>
      <c r="P32" s="44"/>
    </row>
    <row r="33" s="15" customFormat="1" ht="66" customHeight="1" spans="1:16">
      <c r="A33" s="52">
        <v>41</v>
      </c>
      <c r="B33" s="53" t="s">
        <v>568</v>
      </c>
      <c r="C33" s="54" t="s">
        <v>569</v>
      </c>
      <c r="D33" s="55" t="s">
        <v>21</v>
      </c>
      <c r="E33" s="56"/>
      <c r="F33" s="55" t="s">
        <v>570</v>
      </c>
      <c r="G33" s="53" t="s">
        <v>580</v>
      </c>
      <c r="H33" s="56">
        <v>50</v>
      </c>
      <c r="I33" s="53" t="s">
        <v>581</v>
      </c>
      <c r="J33" s="62" t="s">
        <v>577</v>
      </c>
      <c r="K33" s="56">
        <v>50</v>
      </c>
      <c r="L33" s="55" t="s">
        <v>574</v>
      </c>
      <c r="M33" s="63" t="s">
        <v>513</v>
      </c>
      <c r="N33" s="41" t="s">
        <v>513</v>
      </c>
      <c r="O33" s="64" t="s">
        <v>513</v>
      </c>
      <c r="P33" s="44"/>
    </row>
    <row r="34" s="15" customFormat="1" ht="37" customHeight="1" spans="1:16">
      <c r="A34" s="52">
        <v>41</v>
      </c>
      <c r="B34" s="53" t="s">
        <v>568</v>
      </c>
      <c r="C34" s="54" t="s">
        <v>569</v>
      </c>
      <c r="D34" s="55" t="s">
        <v>21</v>
      </c>
      <c r="E34" s="56"/>
      <c r="F34" s="55" t="s">
        <v>570</v>
      </c>
      <c r="G34" s="53" t="s">
        <v>582</v>
      </c>
      <c r="H34" s="56">
        <v>240</v>
      </c>
      <c r="I34" s="54" t="s">
        <v>583</v>
      </c>
      <c r="J34" s="62" t="s">
        <v>573</v>
      </c>
      <c r="K34" s="56">
        <v>120</v>
      </c>
      <c r="L34" s="55" t="s">
        <v>574</v>
      </c>
      <c r="M34" s="63" t="s">
        <v>513</v>
      </c>
      <c r="N34" s="41" t="s">
        <v>513</v>
      </c>
      <c r="O34" s="64" t="s">
        <v>513</v>
      </c>
      <c r="P34" s="44"/>
    </row>
    <row r="35" s="15" customFormat="1" ht="58" customHeight="1" spans="1:16">
      <c r="A35" s="52">
        <v>41</v>
      </c>
      <c r="B35" s="53" t="s">
        <v>568</v>
      </c>
      <c r="C35" s="54" t="s">
        <v>584</v>
      </c>
      <c r="D35" s="55" t="s">
        <v>55</v>
      </c>
      <c r="E35" s="56">
        <v>2409</v>
      </c>
      <c r="F35" s="55" t="s">
        <v>570</v>
      </c>
      <c r="G35" s="53" t="s">
        <v>585</v>
      </c>
      <c r="H35" s="56">
        <v>1800</v>
      </c>
      <c r="I35" s="53" t="s">
        <v>586</v>
      </c>
      <c r="J35" s="62" t="s">
        <v>577</v>
      </c>
      <c r="K35" s="56">
        <v>1800</v>
      </c>
      <c r="L35" s="55" t="s">
        <v>574</v>
      </c>
      <c r="M35" s="41" t="s">
        <v>512</v>
      </c>
      <c r="N35" s="41" t="s">
        <v>513</v>
      </c>
      <c r="O35" s="64" t="s">
        <v>513</v>
      </c>
      <c r="P35" s="44"/>
    </row>
    <row r="36" s="15" customFormat="1" ht="83" customHeight="1" spans="1:16">
      <c r="A36" s="52">
        <v>41</v>
      </c>
      <c r="B36" s="53" t="s">
        <v>568</v>
      </c>
      <c r="C36" s="54" t="s">
        <v>584</v>
      </c>
      <c r="D36" s="55" t="s">
        <v>55</v>
      </c>
      <c r="E36" s="56"/>
      <c r="F36" s="55" t="s">
        <v>570</v>
      </c>
      <c r="G36" s="53" t="s">
        <v>575</v>
      </c>
      <c r="H36" s="56">
        <v>609</v>
      </c>
      <c r="I36" s="53" t="s">
        <v>587</v>
      </c>
      <c r="J36" s="62" t="s">
        <v>577</v>
      </c>
      <c r="K36" s="56">
        <v>609</v>
      </c>
      <c r="L36" s="55" t="s">
        <v>574</v>
      </c>
      <c r="M36" s="41" t="s">
        <v>512</v>
      </c>
      <c r="N36" s="41" t="s">
        <v>513</v>
      </c>
      <c r="O36" s="64" t="s">
        <v>513</v>
      </c>
      <c r="P36" s="44"/>
    </row>
    <row r="37" s="15" customFormat="1" ht="47" customHeight="1" spans="1:16">
      <c r="A37" s="57">
        <v>46</v>
      </c>
      <c r="B37" s="40" t="s">
        <v>588</v>
      </c>
      <c r="C37" s="40" t="s">
        <v>589</v>
      </c>
      <c r="D37" s="41" t="s">
        <v>21</v>
      </c>
      <c r="E37" s="42">
        <v>19</v>
      </c>
      <c r="F37" s="41" t="s">
        <v>570</v>
      </c>
      <c r="G37" s="40" t="s">
        <v>588</v>
      </c>
      <c r="H37" s="42">
        <v>19</v>
      </c>
      <c r="I37" s="40" t="s">
        <v>590</v>
      </c>
      <c r="J37" s="65" t="s">
        <v>591</v>
      </c>
      <c r="K37" s="42"/>
      <c r="L37" s="41" t="s">
        <v>592</v>
      </c>
      <c r="M37" s="41" t="s">
        <v>512</v>
      </c>
      <c r="N37" s="41" t="s">
        <v>513</v>
      </c>
      <c r="O37" s="64" t="s">
        <v>513</v>
      </c>
      <c r="P37" s="44"/>
    </row>
    <row r="38" s="15" customFormat="1" ht="57" customHeight="1" spans="1:16">
      <c r="A38" s="57">
        <v>46</v>
      </c>
      <c r="B38" s="40" t="s">
        <v>593</v>
      </c>
      <c r="C38" s="40" t="s">
        <v>594</v>
      </c>
      <c r="D38" s="41" t="s">
        <v>21</v>
      </c>
      <c r="E38" s="42">
        <v>2364</v>
      </c>
      <c r="F38" s="41" t="s">
        <v>570</v>
      </c>
      <c r="G38" s="40" t="s">
        <v>593</v>
      </c>
      <c r="H38" s="42">
        <v>2364</v>
      </c>
      <c r="I38" s="40" t="s">
        <v>590</v>
      </c>
      <c r="J38" s="65" t="s">
        <v>595</v>
      </c>
      <c r="K38" s="42">
        <v>1100</v>
      </c>
      <c r="L38" s="41" t="s">
        <v>592</v>
      </c>
      <c r="M38" s="41" t="s">
        <v>512</v>
      </c>
      <c r="N38" s="41" t="s">
        <v>513</v>
      </c>
      <c r="O38" s="64" t="s">
        <v>513</v>
      </c>
      <c r="P38" s="44"/>
    </row>
    <row r="39" s="15" customFormat="1" ht="47" customHeight="1" spans="1:16">
      <c r="A39" s="57">
        <v>46</v>
      </c>
      <c r="B39" s="40" t="s">
        <v>596</v>
      </c>
      <c r="C39" s="40" t="s">
        <v>597</v>
      </c>
      <c r="D39" s="41" t="s">
        <v>21</v>
      </c>
      <c r="E39" s="42">
        <v>1576</v>
      </c>
      <c r="F39" s="41" t="s">
        <v>570</v>
      </c>
      <c r="G39" s="40" t="s">
        <v>596</v>
      </c>
      <c r="H39" s="42">
        <v>1576</v>
      </c>
      <c r="I39" s="40" t="s">
        <v>590</v>
      </c>
      <c r="J39" s="62" t="s">
        <v>577</v>
      </c>
      <c r="K39" s="42">
        <v>1576</v>
      </c>
      <c r="L39" s="41" t="s">
        <v>592</v>
      </c>
      <c r="M39" s="41" t="s">
        <v>512</v>
      </c>
      <c r="N39" s="41" t="s">
        <v>513</v>
      </c>
      <c r="O39" s="64" t="s">
        <v>513</v>
      </c>
      <c r="P39" s="44"/>
    </row>
    <row r="40" s="15" customFormat="1" ht="47" customHeight="1" spans="1:16">
      <c r="A40" s="57">
        <v>46</v>
      </c>
      <c r="B40" s="40" t="s">
        <v>598</v>
      </c>
      <c r="C40" s="40" t="s">
        <v>599</v>
      </c>
      <c r="D40" s="41" t="s">
        <v>55</v>
      </c>
      <c r="E40" s="42">
        <v>2951</v>
      </c>
      <c r="F40" s="41" t="s">
        <v>570</v>
      </c>
      <c r="G40" s="40" t="s">
        <v>598</v>
      </c>
      <c r="H40" s="42">
        <v>2951</v>
      </c>
      <c r="I40" s="40" t="s">
        <v>590</v>
      </c>
      <c r="J40" s="65" t="s">
        <v>591</v>
      </c>
      <c r="K40" s="42"/>
      <c r="L40" s="41" t="s">
        <v>592</v>
      </c>
      <c r="M40" s="41" t="s">
        <v>512</v>
      </c>
      <c r="N40" s="41" t="s">
        <v>513</v>
      </c>
      <c r="O40" s="64" t="s">
        <v>513</v>
      </c>
      <c r="P40" s="44"/>
    </row>
    <row r="41" s="15" customFormat="1" ht="54" customHeight="1" spans="1:16">
      <c r="A41" s="57">
        <v>40</v>
      </c>
      <c r="B41" s="40" t="s">
        <v>600</v>
      </c>
      <c r="C41" s="40" t="s">
        <v>601</v>
      </c>
      <c r="D41" s="41" t="s">
        <v>55</v>
      </c>
      <c r="E41" s="42">
        <v>9824</v>
      </c>
      <c r="F41" s="41" t="s">
        <v>570</v>
      </c>
      <c r="G41" s="40" t="s">
        <v>600</v>
      </c>
      <c r="H41" s="42">
        <v>4354</v>
      </c>
      <c r="I41" s="40" t="s">
        <v>602</v>
      </c>
      <c r="J41" s="65" t="s">
        <v>603</v>
      </c>
      <c r="K41" s="42">
        <v>4354</v>
      </c>
      <c r="L41" s="41" t="s">
        <v>592</v>
      </c>
      <c r="M41" s="41" t="s">
        <v>512</v>
      </c>
      <c r="N41" s="41" t="s">
        <v>513</v>
      </c>
      <c r="O41" s="64" t="s">
        <v>513</v>
      </c>
      <c r="P41" s="44"/>
    </row>
    <row r="42" s="15" customFormat="1" ht="57" customHeight="1" spans="1:16">
      <c r="A42" s="57">
        <v>39</v>
      </c>
      <c r="B42" s="40" t="s">
        <v>604</v>
      </c>
      <c r="C42" s="40" t="s">
        <v>605</v>
      </c>
      <c r="D42" s="41" t="s">
        <v>55</v>
      </c>
      <c r="E42" s="42">
        <v>1729</v>
      </c>
      <c r="F42" s="41" t="s">
        <v>570</v>
      </c>
      <c r="G42" s="40" t="s">
        <v>606</v>
      </c>
      <c r="H42" s="42">
        <v>440</v>
      </c>
      <c r="I42" s="40" t="s">
        <v>607</v>
      </c>
      <c r="J42" s="65" t="s">
        <v>573</v>
      </c>
      <c r="K42" s="42">
        <v>301.5</v>
      </c>
      <c r="L42" s="41" t="s">
        <v>385</v>
      </c>
      <c r="M42" s="41" t="s">
        <v>512</v>
      </c>
      <c r="N42" s="41" t="s">
        <v>513</v>
      </c>
      <c r="O42" s="64" t="s">
        <v>513</v>
      </c>
      <c r="P42" s="44"/>
    </row>
    <row r="43" s="15" customFormat="1" ht="48" customHeight="1" spans="1:16">
      <c r="A43" s="57">
        <v>43</v>
      </c>
      <c r="B43" s="40" t="s">
        <v>480</v>
      </c>
      <c r="C43" s="40" t="s">
        <v>608</v>
      </c>
      <c r="D43" s="41" t="s">
        <v>55</v>
      </c>
      <c r="E43" s="42">
        <v>105.64</v>
      </c>
      <c r="F43" s="41" t="s">
        <v>570</v>
      </c>
      <c r="G43" s="40" t="s">
        <v>609</v>
      </c>
      <c r="H43" s="42">
        <v>74.9</v>
      </c>
      <c r="I43" s="40" t="s">
        <v>610</v>
      </c>
      <c r="J43" s="40" t="s">
        <v>611</v>
      </c>
      <c r="K43" s="42"/>
      <c r="L43" s="41" t="s">
        <v>612</v>
      </c>
      <c r="M43" s="41" t="s">
        <v>512</v>
      </c>
      <c r="N43" s="41" t="s">
        <v>513</v>
      </c>
      <c r="O43" s="64" t="s">
        <v>513</v>
      </c>
      <c r="P43" s="44"/>
    </row>
    <row r="44" s="15" customFormat="1" ht="60" customHeight="1" spans="1:16">
      <c r="A44" s="52">
        <v>41</v>
      </c>
      <c r="B44" s="53" t="s">
        <v>568</v>
      </c>
      <c r="C44" s="54" t="s">
        <v>613</v>
      </c>
      <c r="D44" s="55" t="s">
        <v>21</v>
      </c>
      <c r="E44" s="56">
        <v>4236</v>
      </c>
      <c r="F44" s="55" t="s">
        <v>570</v>
      </c>
      <c r="G44" s="53" t="s">
        <v>614</v>
      </c>
      <c r="H44" s="56">
        <v>0</v>
      </c>
      <c r="I44" s="53"/>
      <c r="J44" s="62"/>
      <c r="K44" s="56"/>
      <c r="L44" s="55" t="s">
        <v>574</v>
      </c>
      <c r="M44" s="63" t="s">
        <v>513</v>
      </c>
      <c r="N44" s="41" t="s">
        <v>513</v>
      </c>
      <c r="O44" s="64" t="s">
        <v>513</v>
      </c>
      <c r="P44" s="44"/>
    </row>
    <row r="45" s="15" customFormat="1" ht="59" customHeight="1" spans="1:16">
      <c r="A45" s="52">
        <v>41</v>
      </c>
      <c r="B45" s="53" t="s">
        <v>615</v>
      </c>
      <c r="C45" s="54" t="s">
        <v>613</v>
      </c>
      <c r="D45" s="55" t="s">
        <v>21</v>
      </c>
      <c r="E45" s="56">
        <v>573</v>
      </c>
      <c r="F45" s="55" t="s">
        <v>570</v>
      </c>
      <c r="G45" s="53" t="s">
        <v>616</v>
      </c>
      <c r="H45" s="56">
        <v>0</v>
      </c>
      <c r="I45" s="53"/>
      <c r="J45" s="62"/>
      <c r="K45" s="56"/>
      <c r="L45" s="55" t="s">
        <v>574</v>
      </c>
      <c r="M45" s="63" t="s">
        <v>513</v>
      </c>
      <c r="N45" s="41" t="s">
        <v>513</v>
      </c>
      <c r="O45" s="64" t="s">
        <v>513</v>
      </c>
      <c r="P45" s="44"/>
    </row>
    <row r="46" s="15" customFormat="1" ht="57" customHeight="1" spans="1:16">
      <c r="A46" s="52">
        <v>41</v>
      </c>
      <c r="B46" s="53" t="s">
        <v>568</v>
      </c>
      <c r="C46" s="54" t="s">
        <v>617</v>
      </c>
      <c r="D46" s="55" t="s">
        <v>21</v>
      </c>
      <c r="E46" s="56">
        <v>1195</v>
      </c>
      <c r="F46" s="55" t="s">
        <v>570</v>
      </c>
      <c r="G46" s="53" t="s">
        <v>618</v>
      </c>
      <c r="H46" s="56">
        <v>0</v>
      </c>
      <c r="I46" s="53"/>
      <c r="J46" s="62"/>
      <c r="K46" s="56"/>
      <c r="L46" s="55" t="s">
        <v>574</v>
      </c>
      <c r="M46" s="63" t="s">
        <v>513</v>
      </c>
      <c r="N46" s="41" t="s">
        <v>513</v>
      </c>
      <c r="O46" s="64" t="s">
        <v>513</v>
      </c>
      <c r="P46" s="44"/>
    </row>
    <row r="47" s="15" customFormat="1" ht="36" customHeight="1" spans="1:16">
      <c r="A47" s="57">
        <v>39</v>
      </c>
      <c r="B47" s="40" t="s">
        <v>619</v>
      </c>
      <c r="C47" s="40" t="s">
        <v>620</v>
      </c>
      <c r="D47" s="41" t="s">
        <v>21</v>
      </c>
      <c r="E47" s="42">
        <v>7824</v>
      </c>
      <c r="F47" s="41" t="s">
        <v>570</v>
      </c>
      <c r="G47" s="40" t="s">
        <v>621</v>
      </c>
      <c r="H47" s="42">
        <v>0</v>
      </c>
      <c r="I47" s="40"/>
      <c r="J47" s="65"/>
      <c r="K47" s="42"/>
      <c r="L47" s="41" t="s">
        <v>385</v>
      </c>
      <c r="M47" s="63" t="s">
        <v>513</v>
      </c>
      <c r="N47" s="41" t="s">
        <v>513</v>
      </c>
      <c r="O47" s="64" t="s">
        <v>513</v>
      </c>
      <c r="P47" s="44"/>
    </row>
    <row r="48" s="15" customFormat="1" ht="57" customHeight="1" spans="1:16">
      <c r="A48" s="57">
        <v>39</v>
      </c>
      <c r="B48" s="40" t="s">
        <v>622</v>
      </c>
      <c r="C48" s="40" t="s">
        <v>623</v>
      </c>
      <c r="D48" s="41" t="s">
        <v>55</v>
      </c>
      <c r="E48" s="42">
        <v>524</v>
      </c>
      <c r="F48" s="41" t="s">
        <v>570</v>
      </c>
      <c r="G48" s="40" t="s">
        <v>622</v>
      </c>
      <c r="H48" s="42">
        <v>0</v>
      </c>
      <c r="I48" s="40"/>
      <c r="J48" s="65"/>
      <c r="K48" s="42"/>
      <c r="L48" s="41" t="s">
        <v>385</v>
      </c>
      <c r="M48" s="41" t="s">
        <v>512</v>
      </c>
      <c r="N48" s="41" t="s">
        <v>513</v>
      </c>
      <c r="O48" s="64" t="s">
        <v>513</v>
      </c>
      <c r="P48" s="44"/>
    </row>
    <row r="49" s="15" customFormat="1" ht="42" customHeight="1" spans="1:16">
      <c r="A49" s="57">
        <v>39</v>
      </c>
      <c r="B49" s="40" t="s">
        <v>624</v>
      </c>
      <c r="C49" s="40" t="s">
        <v>625</v>
      </c>
      <c r="D49" s="41" t="s">
        <v>21</v>
      </c>
      <c r="E49" s="42">
        <v>250</v>
      </c>
      <c r="F49" s="41" t="s">
        <v>570</v>
      </c>
      <c r="G49" s="40" t="s">
        <v>626</v>
      </c>
      <c r="H49" s="42">
        <v>0</v>
      </c>
      <c r="I49" s="40"/>
      <c r="J49" s="65"/>
      <c r="K49" s="42"/>
      <c r="L49" s="41" t="s">
        <v>385</v>
      </c>
      <c r="M49" s="64" t="s">
        <v>513</v>
      </c>
      <c r="N49" s="41" t="s">
        <v>513</v>
      </c>
      <c r="O49" s="64" t="s">
        <v>513</v>
      </c>
      <c r="P49" s="44"/>
    </row>
    <row r="50" s="15" customFormat="1" ht="40" customHeight="1" spans="1:16">
      <c r="A50" s="57">
        <v>39</v>
      </c>
      <c r="B50" s="40" t="s">
        <v>627</v>
      </c>
      <c r="C50" s="40" t="s">
        <v>628</v>
      </c>
      <c r="D50" s="41" t="s">
        <v>21</v>
      </c>
      <c r="E50" s="42">
        <v>277</v>
      </c>
      <c r="F50" s="41" t="s">
        <v>570</v>
      </c>
      <c r="G50" s="40" t="s">
        <v>627</v>
      </c>
      <c r="H50" s="42">
        <v>0</v>
      </c>
      <c r="I50" s="40"/>
      <c r="J50" s="65"/>
      <c r="K50" s="42"/>
      <c r="L50" s="41" t="s">
        <v>385</v>
      </c>
      <c r="M50" s="64" t="s">
        <v>513</v>
      </c>
      <c r="N50" s="41" t="s">
        <v>513</v>
      </c>
      <c r="O50" s="64" t="s">
        <v>513</v>
      </c>
      <c r="P50" s="44"/>
    </row>
    <row r="51" s="15" customFormat="1" ht="30" customHeight="1" spans="1:16">
      <c r="A51" s="57">
        <v>43</v>
      </c>
      <c r="B51" s="40" t="s">
        <v>629</v>
      </c>
      <c r="C51" s="40" t="s">
        <v>630</v>
      </c>
      <c r="D51" s="41" t="s">
        <v>21</v>
      </c>
      <c r="E51" s="42">
        <v>67.34</v>
      </c>
      <c r="F51" s="41" t="s">
        <v>570</v>
      </c>
      <c r="G51" s="40" t="s">
        <v>629</v>
      </c>
      <c r="H51" s="42">
        <v>0</v>
      </c>
      <c r="I51" s="40"/>
      <c r="J51" s="40"/>
      <c r="K51" s="42"/>
      <c r="L51" s="41" t="s">
        <v>612</v>
      </c>
      <c r="M51" s="41" t="s">
        <v>512</v>
      </c>
      <c r="N51" s="41" t="s">
        <v>513</v>
      </c>
      <c r="O51" s="64" t="s">
        <v>513</v>
      </c>
      <c r="P51" s="44"/>
    </row>
    <row r="52" s="15" customFormat="1" ht="48" customHeight="1" spans="1:16">
      <c r="A52" s="57">
        <v>40</v>
      </c>
      <c r="B52" s="40" t="s">
        <v>631</v>
      </c>
      <c r="C52" s="40" t="s">
        <v>632</v>
      </c>
      <c r="D52" s="41" t="s">
        <v>21</v>
      </c>
      <c r="E52" s="42">
        <v>14137</v>
      </c>
      <c r="F52" s="41" t="s">
        <v>570</v>
      </c>
      <c r="G52" s="40" t="s">
        <v>633</v>
      </c>
      <c r="H52" s="42">
        <v>0</v>
      </c>
      <c r="I52" s="40"/>
      <c r="J52" s="40"/>
      <c r="K52" s="42"/>
      <c r="L52" s="41" t="s">
        <v>592</v>
      </c>
      <c r="M52" s="41" t="s">
        <v>512</v>
      </c>
      <c r="N52" s="41" t="s">
        <v>513</v>
      </c>
      <c r="O52" s="64" t="s">
        <v>513</v>
      </c>
      <c r="P52" s="44"/>
    </row>
    <row r="53" s="15" customFormat="1" ht="60" customHeight="1" spans="1:16">
      <c r="A53" s="57">
        <v>40</v>
      </c>
      <c r="B53" s="40" t="s">
        <v>634</v>
      </c>
      <c r="C53" s="40" t="s">
        <v>635</v>
      </c>
      <c r="D53" s="41" t="s">
        <v>21</v>
      </c>
      <c r="E53" s="42">
        <v>390</v>
      </c>
      <c r="F53" s="41" t="s">
        <v>570</v>
      </c>
      <c r="G53" s="40" t="s">
        <v>633</v>
      </c>
      <c r="H53" s="42">
        <v>0</v>
      </c>
      <c r="I53" s="40"/>
      <c r="J53" s="40"/>
      <c r="K53" s="42"/>
      <c r="L53" s="41" t="s">
        <v>592</v>
      </c>
      <c r="M53" s="64" t="s">
        <v>513</v>
      </c>
      <c r="N53" s="41" t="s">
        <v>513</v>
      </c>
      <c r="O53" s="64" t="s">
        <v>513</v>
      </c>
      <c r="P53" s="44"/>
    </row>
    <row r="54" s="15" customFormat="1" ht="48" customHeight="1" spans="1:16">
      <c r="A54" s="57">
        <v>42</v>
      </c>
      <c r="B54" s="40" t="s">
        <v>636</v>
      </c>
      <c r="C54" s="40" t="s">
        <v>637</v>
      </c>
      <c r="D54" s="41" t="s">
        <v>55</v>
      </c>
      <c r="E54" s="42">
        <v>18</v>
      </c>
      <c r="F54" s="41" t="s">
        <v>570</v>
      </c>
      <c r="G54" s="40" t="s">
        <v>638</v>
      </c>
      <c r="H54" s="42">
        <v>0</v>
      </c>
      <c r="I54" s="40"/>
      <c r="J54" s="40"/>
      <c r="K54" s="42"/>
      <c r="L54" s="41" t="s">
        <v>639</v>
      </c>
      <c r="M54" s="41" t="s">
        <v>512</v>
      </c>
      <c r="N54" s="41" t="s">
        <v>513</v>
      </c>
      <c r="O54" s="64" t="s">
        <v>513</v>
      </c>
      <c r="P54" s="44"/>
    </row>
    <row r="55" s="15" customFormat="1" ht="48" customHeight="1" spans="1:16">
      <c r="A55" s="57">
        <v>42</v>
      </c>
      <c r="B55" s="40" t="s">
        <v>640</v>
      </c>
      <c r="C55" s="40" t="s">
        <v>641</v>
      </c>
      <c r="D55" s="41" t="s">
        <v>21</v>
      </c>
      <c r="E55" s="42">
        <v>96</v>
      </c>
      <c r="F55" s="41" t="s">
        <v>570</v>
      </c>
      <c r="G55" s="40" t="s">
        <v>638</v>
      </c>
      <c r="H55" s="42">
        <v>0</v>
      </c>
      <c r="I55" s="40"/>
      <c r="J55" s="40"/>
      <c r="K55" s="42"/>
      <c r="L55" s="41" t="s">
        <v>639</v>
      </c>
      <c r="M55" s="64" t="s">
        <v>513</v>
      </c>
      <c r="N55" s="41" t="s">
        <v>513</v>
      </c>
      <c r="O55" s="64" t="s">
        <v>513</v>
      </c>
      <c r="P55" s="44"/>
    </row>
    <row r="56" s="15" customFormat="1" ht="48" customHeight="1" spans="1:16">
      <c r="A56" s="57">
        <v>44</v>
      </c>
      <c r="B56" s="40" t="s">
        <v>642</v>
      </c>
      <c r="C56" s="40" t="s">
        <v>643</v>
      </c>
      <c r="D56" s="41" t="s">
        <v>21</v>
      </c>
      <c r="E56" s="42">
        <v>1571</v>
      </c>
      <c r="F56" s="41" t="s">
        <v>570</v>
      </c>
      <c r="G56" s="40" t="s">
        <v>644</v>
      </c>
      <c r="H56" s="42">
        <v>0</v>
      </c>
      <c r="I56" s="40"/>
      <c r="J56" s="40"/>
      <c r="K56" s="42"/>
      <c r="L56" s="41" t="s">
        <v>376</v>
      </c>
      <c r="M56" s="41" t="s">
        <v>512</v>
      </c>
      <c r="N56" s="41" t="s">
        <v>513</v>
      </c>
      <c r="O56" s="64" t="s">
        <v>513</v>
      </c>
      <c r="P56" s="44"/>
    </row>
    <row r="57" s="15" customFormat="1" ht="48" customHeight="1" spans="1:16">
      <c r="A57" s="57">
        <v>44</v>
      </c>
      <c r="B57" s="40" t="s">
        <v>645</v>
      </c>
      <c r="C57" s="40" t="s">
        <v>646</v>
      </c>
      <c r="D57" s="41" t="s">
        <v>21</v>
      </c>
      <c r="E57" s="42">
        <v>137</v>
      </c>
      <c r="F57" s="41" t="s">
        <v>570</v>
      </c>
      <c r="G57" s="40" t="s">
        <v>644</v>
      </c>
      <c r="H57" s="42">
        <v>0</v>
      </c>
      <c r="I57" s="40"/>
      <c r="J57" s="40"/>
      <c r="K57" s="42"/>
      <c r="L57" s="41" t="s">
        <v>376</v>
      </c>
      <c r="M57" s="64" t="s">
        <v>513</v>
      </c>
      <c r="N57" s="41" t="s">
        <v>513</v>
      </c>
      <c r="O57" s="64" t="s">
        <v>513</v>
      </c>
      <c r="P57" s="44"/>
    </row>
    <row r="58" s="15" customFormat="1" ht="69" customHeight="1" spans="1:16">
      <c r="A58" s="57">
        <v>44</v>
      </c>
      <c r="B58" s="40" t="s">
        <v>647</v>
      </c>
      <c r="C58" s="40" t="s">
        <v>648</v>
      </c>
      <c r="D58" s="41" t="s">
        <v>21</v>
      </c>
      <c r="E58" s="42">
        <v>88</v>
      </c>
      <c r="F58" s="41" t="s">
        <v>570</v>
      </c>
      <c r="G58" s="40" t="s">
        <v>644</v>
      </c>
      <c r="H58" s="42">
        <v>0</v>
      </c>
      <c r="I58" s="40"/>
      <c r="J58" s="40"/>
      <c r="K58" s="42"/>
      <c r="L58" s="41" t="s">
        <v>376</v>
      </c>
      <c r="M58" s="64" t="s">
        <v>513</v>
      </c>
      <c r="N58" s="41" t="s">
        <v>513</v>
      </c>
      <c r="O58" s="64" t="s">
        <v>513</v>
      </c>
      <c r="P58" s="44"/>
    </row>
    <row r="59" s="15" customFormat="1" ht="66" customHeight="1" spans="1:16">
      <c r="A59" s="57">
        <v>45</v>
      </c>
      <c r="B59" s="40" t="s">
        <v>649</v>
      </c>
      <c r="C59" s="40" t="s">
        <v>650</v>
      </c>
      <c r="D59" s="41" t="s">
        <v>21</v>
      </c>
      <c r="E59" s="42">
        <v>511</v>
      </c>
      <c r="F59" s="41" t="s">
        <v>570</v>
      </c>
      <c r="G59" s="40" t="s">
        <v>651</v>
      </c>
      <c r="H59" s="42">
        <v>0</v>
      </c>
      <c r="I59" s="40"/>
      <c r="J59" s="40"/>
      <c r="K59" s="42"/>
      <c r="L59" s="41" t="s">
        <v>376</v>
      </c>
      <c r="M59" s="41" t="s">
        <v>512</v>
      </c>
      <c r="N59" s="41" t="s">
        <v>513</v>
      </c>
      <c r="O59" s="64" t="s">
        <v>513</v>
      </c>
      <c r="P59" s="44"/>
    </row>
    <row r="60" s="15" customFormat="1" ht="48" customHeight="1" spans="1:16">
      <c r="A60" s="57">
        <v>44</v>
      </c>
      <c r="B60" s="40" t="s">
        <v>652</v>
      </c>
      <c r="C60" s="40" t="s">
        <v>653</v>
      </c>
      <c r="D60" s="41" t="s">
        <v>21</v>
      </c>
      <c r="E60" s="42">
        <v>332.55</v>
      </c>
      <c r="F60" s="41" t="s">
        <v>570</v>
      </c>
      <c r="G60" s="40" t="s">
        <v>644</v>
      </c>
      <c r="H60" s="42">
        <v>0</v>
      </c>
      <c r="I60" s="40"/>
      <c r="J60" s="40"/>
      <c r="K60" s="42"/>
      <c r="L60" s="41" t="s">
        <v>376</v>
      </c>
      <c r="M60" s="64" t="s">
        <v>513</v>
      </c>
      <c r="N60" s="41" t="s">
        <v>513</v>
      </c>
      <c r="O60" s="64" t="s">
        <v>513</v>
      </c>
      <c r="P60" s="44"/>
    </row>
    <row r="61" s="15" customFormat="1" ht="81" customHeight="1" spans="1:16">
      <c r="A61" s="57">
        <v>38</v>
      </c>
      <c r="B61" s="40" t="s">
        <v>654</v>
      </c>
      <c r="C61" s="40" t="s">
        <v>655</v>
      </c>
      <c r="D61" s="41" t="s">
        <v>21</v>
      </c>
      <c r="E61" s="42">
        <v>490</v>
      </c>
      <c r="F61" s="41" t="s">
        <v>570</v>
      </c>
      <c r="G61" s="40" t="s">
        <v>656</v>
      </c>
      <c r="H61" s="42">
        <v>490</v>
      </c>
      <c r="I61" s="40" t="s">
        <v>657</v>
      </c>
      <c r="J61" s="40" t="s">
        <v>658</v>
      </c>
      <c r="K61" s="42"/>
      <c r="L61" s="41" t="s">
        <v>659</v>
      </c>
      <c r="M61" s="41" t="s">
        <v>512</v>
      </c>
      <c r="N61" s="41" t="s">
        <v>513</v>
      </c>
      <c r="O61" s="64" t="s">
        <v>513</v>
      </c>
      <c r="P61" s="44"/>
    </row>
    <row r="62" s="15" customFormat="1" ht="78" customHeight="1" spans="1:16">
      <c r="A62" s="57">
        <v>38</v>
      </c>
      <c r="B62" s="40" t="s">
        <v>660</v>
      </c>
      <c r="C62" s="40" t="s">
        <v>661</v>
      </c>
      <c r="D62" s="41" t="s">
        <v>55</v>
      </c>
      <c r="E62" s="42">
        <v>223.9</v>
      </c>
      <c r="F62" s="41" t="s">
        <v>570</v>
      </c>
      <c r="G62" s="40" t="s">
        <v>656</v>
      </c>
      <c r="H62" s="42">
        <v>223.9</v>
      </c>
      <c r="I62" s="40" t="s">
        <v>657</v>
      </c>
      <c r="J62" s="40" t="s">
        <v>658</v>
      </c>
      <c r="K62" s="42">
        <v>221.4</v>
      </c>
      <c r="L62" s="41" t="s">
        <v>659</v>
      </c>
      <c r="M62" s="41" t="s">
        <v>512</v>
      </c>
      <c r="N62" s="41" t="s">
        <v>513</v>
      </c>
      <c r="O62" s="64" t="s">
        <v>513</v>
      </c>
      <c r="P62" s="44"/>
    </row>
    <row r="63" s="15" customFormat="1" ht="82" customHeight="1" spans="1:16">
      <c r="A63" s="57">
        <v>38</v>
      </c>
      <c r="B63" s="40" t="s">
        <v>662</v>
      </c>
      <c r="C63" s="40" t="s">
        <v>663</v>
      </c>
      <c r="D63" s="41" t="s">
        <v>55</v>
      </c>
      <c r="E63" s="42">
        <v>141</v>
      </c>
      <c r="F63" s="41" t="s">
        <v>570</v>
      </c>
      <c r="G63" s="40" t="s">
        <v>656</v>
      </c>
      <c r="H63" s="42">
        <v>141</v>
      </c>
      <c r="I63" s="40" t="s">
        <v>657</v>
      </c>
      <c r="J63" s="40" t="s">
        <v>658</v>
      </c>
      <c r="K63" s="42"/>
      <c r="L63" s="41" t="s">
        <v>659</v>
      </c>
      <c r="M63" s="41" t="s">
        <v>512</v>
      </c>
      <c r="N63" s="41" t="s">
        <v>513</v>
      </c>
      <c r="O63" s="64" t="s">
        <v>513</v>
      </c>
      <c r="P63" s="44"/>
    </row>
    <row r="64" s="15" customFormat="1" ht="82" customHeight="1" spans="1:16">
      <c r="A64" s="57"/>
      <c r="B64" s="40" t="s">
        <v>664</v>
      </c>
      <c r="C64" s="40"/>
      <c r="D64" s="41"/>
      <c r="E64" s="42">
        <f>SUM(E65:E91)</f>
        <v>21586.9</v>
      </c>
      <c r="F64" s="41"/>
      <c r="G64" s="40"/>
      <c r="H64" s="42"/>
      <c r="I64" s="40"/>
      <c r="J64" s="40"/>
      <c r="K64" s="42"/>
      <c r="L64" s="41"/>
      <c r="M64" s="41" t="s">
        <v>512</v>
      </c>
      <c r="N64" s="41" t="s">
        <v>513</v>
      </c>
      <c r="O64" s="41" t="s">
        <v>514</v>
      </c>
      <c r="P64" s="44"/>
    </row>
    <row r="65" s="16" customFormat="1" ht="55" customHeight="1" spans="1:16">
      <c r="A65" s="57">
        <v>11</v>
      </c>
      <c r="B65" s="40" t="s">
        <v>665</v>
      </c>
      <c r="C65" s="40" t="s">
        <v>666</v>
      </c>
      <c r="D65" s="41" t="s">
        <v>21</v>
      </c>
      <c r="E65" s="42">
        <v>136</v>
      </c>
      <c r="F65" s="41" t="s">
        <v>667</v>
      </c>
      <c r="G65" s="40"/>
      <c r="H65" s="42">
        <v>136</v>
      </c>
      <c r="I65" s="40"/>
      <c r="J65" s="40" t="s">
        <v>668</v>
      </c>
      <c r="K65" s="42"/>
      <c r="L65" s="41" t="s">
        <v>669</v>
      </c>
      <c r="M65" s="41" t="s">
        <v>512</v>
      </c>
      <c r="N65" s="64" t="s">
        <v>513</v>
      </c>
      <c r="O65" s="41" t="s">
        <v>514</v>
      </c>
      <c r="P65" s="44"/>
    </row>
    <row r="66" s="16" customFormat="1" ht="55" customHeight="1" spans="1:16">
      <c r="A66" s="57">
        <v>10</v>
      </c>
      <c r="B66" s="40" t="s">
        <v>670</v>
      </c>
      <c r="C66" s="40" t="s">
        <v>671</v>
      </c>
      <c r="D66" s="41" t="s">
        <v>21</v>
      </c>
      <c r="E66" s="42">
        <v>111</v>
      </c>
      <c r="F66" s="41" t="s">
        <v>667</v>
      </c>
      <c r="G66" s="40" t="s">
        <v>672</v>
      </c>
      <c r="H66" s="42">
        <v>111</v>
      </c>
      <c r="I66" s="40" t="s">
        <v>673</v>
      </c>
      <c r="J66" s="40" t="s">
        <v>668</v>
      </c>
      <c r="K66" s="42"/>
      <c r="L66" s="41" t="s">
        <v>669</v>
      </c>
      <c r="M66" s="41" t="s">
        <v>512</v>
      </c>
      <c r="N66" s="64" t="s">
        <v>513</v>
      </c>
      <c r="O66" s="41" t="s">
        <v>514</v>
      </c>
      <c r="P66" s="44"/>
    </row>
    <row r="67" s="16" customFormat="1" ht="55" customHeight="1" spans="1:16">
      <c r="A67" s="57">
        <v>4</v>
      </c>
      <c r="B67" s="40" t="s">
        <v>674</v>
      </c>
      <c r="C67" s="40" t="s">
        <v>675</v>
      </c>
      <c r="D67" s="41" t="s">
        <v>21</v>
      </c>
      <c r="E67" s="42">
        <v>3498</v>
      </c>
      <c r="F67" s="41" t="s">
        <v>667</v>
      </c>
      <c r="G67" s="40" t="s">
        <v>676</v>
      </c>
      <c r="H67" s="42">
        <v>3498</v>
      </c>
      <c r="I67" s="40" t="s">
        <v>677</v>
      </c>
      <c r="J67" s="40" t="s">
        <v>678</v>
      </c>
      <c r="K67" s="42">
        <v>3498</v>
      </c>
      <c r="L67" s="41" t="s">
        <v>679</v>
      </c>
      <c r="M67" s="41" t="s">
        <v>512</v>
      </c>
      <c r="N67" s="64" t="s">
        <v>513</v>
      </c>
      <c r="O67" s="41" t="s">
        <v>514</v>
      </c>
      <c r="P67" s="44"/>
    </row>
    <row r="68" s="16" customFormat="1" ht="55" customHeight="1" spans="1:16">
      <c r="A68" s="57">
        <v>4</v>
      </c>
      <c r="B68" s="40" t="s">
        <v>680</v>
      </c>
      <c r="C68" s="40" t="s">
        <v>675</v>
      </c>
      <c r="D68" s="41" t="s">
        <v>21</v>
      </c>
      <c r="E68" s="42">
        <v>623</v>
      </c>
      <c r="F68" s="41" t="s">
        <v>667</v>
      </c>
      <c r="G68" s="40" t="s">
        <v>681</v>
      </c>
      <c r="H68" s="42">
        <v>623</v>
      </c>
      <c r="I68" s="40" t="s">
        <v>682</v>
      </c>
      <c r="J68" s="40" t="s">
        <v>683</v>
      </c>
      <c r="K68" s="42">
        <v>623</v>
      </c>
      <c r="L68" s="41" t="s">
        <v>679</v>
      </c>
      <c r="M68" s="41" t="s">
        <v>512</v>
      </c>
      <c r="N68" s="64" t="s">
        <v>513</v>
      </c>
      <c r="O68" s="41" t="s">
        <v>514</v>
      </c>
      <c r="P68" s="44"/>
    </row>
    <row r="69" s="16" customFormat="1" ht="55" customHeight="1" spans="1:16">
      <c r="A69" s="57">
        <v>4</v>
      </c>
      <c r="B69" s="40" t="s">
        <v>684</v>
      </c>
      <c r="C69" s="40" t="s">
        <v>675</v>
      </c>
      <c r="D69" s="41" t="s">
        <v>21</v>
      </c>
      <c r="E69" s="42">
        <v>772</v>
      </c>
      <c r="F69" s="41" t="s">
        <v>667</v>
      </c>
      <c r="G69" s="40"/>
      <c r="H69" s="42">
        <v>772</v>
      </c>
      <c r="I69" s="40"/>
      <c r="J69" s="40" t="s">
        <v>668</v>
      </c>
      <c r="K69" s="42"/>
      <c r="L69" s="41" t="s">
        <v>679</v>
      </c>
      <c r="M69" s="41" t="s">
        <v>512</v>
      </c>
      <c r="N69" s="64" t="s">
        <v>513</v>
      </c>
      <c r="O69" s="41" t="s">
        <v>514</v>
      </c>
      <c r="P69" s="44"/>
    </row>
    <row r="70" s="16" customFormat="1" ht="55" customHeight="1" spans="1:16">
      <c r="A70" s="57">
        <v>4</v>
      </c>
      <c r="B70" s="40" t="s">
        <v>685</v>
      </c>
      <c r="C70" s="40" t="s">
        <v>675</v>
      </c>
      <c r="D70" s="41" t="s">
        <v>21</v>
      </c>
      <c r="E70" s="42">
        <v>357</v>
      </c>
      <c r="F70" s="41" t="s">
        <v>667</v>
      </c>
      <c r="G70" s="40"/>
      <c r="H70" s="42">
        <v>357</v>
      </c>
      <c r="I70" s="40"/>
      <c r="J70" s="40" t="s">
        <v>668</v>
      </c>
      <c r="K70" s="42"/>
      <c r="L70" s="41" t="s">
        <v>679</v>
      </c>
      <c r="M70" s="41" t="s">
        <v>512</v>
      </c>
      <c r="N70" s="64" t="s">
        <v>513</v>
      </c>
      <c r="O70" s="41" t="s">
        <v>514</v>
      </c>
      <c r="P70" s="44"/>
    </row>
    <row r="71" s="16" customFormat="1" ht="55" customHeight="1" spans="1:16">
      <c r="A71" s="57">
        <v>4</v>
      </c>
      <c r="B71" s="40" t="s">
        <v>686</v>
      </c>
      <c r="C71" s="40" t="s">
        <v>675</v>
      </c>
      <c r="D71" s="41" t="s">
        <v>21</v>
      </c>
      <c r="E71" s="42">
        <v>2823</v>
      </c>
      <c r="F71" s="41" t="s">
        <v>667</v>
      </c>
      <c r="G71" s="40" t="s">
        <v>687</v>
      </c>
      <c r="H71" s="42">
        <v>2823</v>
      </c>
      <c r="I71" s="40" t="s">
        <v>688</v>
      </c>
      <c r="J71" s="40" t="s">
        <v>689</v>
      </c>
      <c r="K71" s="42"/>
      <c r="L71" s="41" t="s">
        <v>679</v>
      </c>
      <c r="M71" s="41" t="s">
        <v>512</v>
      </c>
      <c r="N71" s="64" t="s">
        <v>513</v>
      </c>
      <c r="O71" s="41" t="s">
        <v>514</v>
      </c>
      <c r="P71" s="44"/>
    </row>
    <row r="72" s="16" customFormat="1" ht="55" customHeight="1" spans="1:16">
      <c r="A72" s="57">
        <v>4</v>
      </c>
      <c r="B72" s="40" t="s">
        <v>690</v>
      </c>
      <c r="C72" s="40" t="s">
        <v>675</v>
      </c>
      <c r="D72" s="41" t="s">
        <v>21</v>
      </c>
      <c r="E72" s="42">
        <v>1930</v>
      </c>
      <c r="F72" s="41" t="s">
        <v>667</v>
      </c>
      <c r="G72" s="40" t="s">
        <v>691</v>
      </c>
      <c r="H72" s="42">
        <v>1930</v>
      </c>
      <c r="I72" s="40"/>
      <c r="J72" s="40"/>
      <c r="K72" s="42"/>
      <c r="L72" s="41"/>
      <c r="M72" s="41" t="s">
        <v>512</v>
      </c>
      <c r="N72" s="64" t="s">
        <v>512</v>
      </c>
      <c r="O72" s="64" t="s">
        <v>514</v>
      </c>
      <c r="P72" s="44" t="s">
        <v>692</v>
      </c>
    </row>
    <row r="73" s="16" customFormat="1" ht="55" customHeight="1" spans="1:16">
      <c r="A73" s="57">
        <v>4</v>
      </c>
      <c r="B73" s="40" t="s">
        <v>693</v>
      </c>
      <c r="C73" s="40" t="s">
        <v>694</v>
      </c>
      <c r="D73" s="41" t="s">
        <v>55</v>
      </c>
      <c r="E73" s="42">
        <v>1577.4</v>
      </c>
      <c r="F73" s="41" t="s">
        <v>667</v>
      </c>
      <c r="G73" s="40" t="s">
        <v>695</v>
      </c>
      <c r="H73" s="42">
        <v>1577.4</v>
      </c>
      <c r="I73" s="40" t="s">
        <v>677</v>
      </c>
      <c r="J73" s="40" t="s">
        <v>678</v>
      </c>
      <c r="K73" s="42"/>
      <c r="L73" s="41" t="s">
        <v>679</v>
      </c>
      <c r="M73" s="41" t="s">
        <v>512</v>
      </c>
      <c r="N73" s="64" t="s">
        <v>513</v>
      </c>
      <c r="O73" s="41" t="s">
        <v>514</v>
      </c>
      <c r="P73" s="44"/>
    </row>
    <row r="74" s="16" customFormat="1" ht="55" customHeight="1" spans="1:16">
      <c r="A74" s="57">
        <v>4</v>
      </c>
      <c r="B74" s="40" t="s">
        <v>696</v>
      </c>
      <c r="C74" s="40" t="s">
        <v>694</v>
      </c>
      <c r="D74" s="41" t="s">
        <v>55</v>
      </c>
      <c r="E74" s="42">
        <v>544</v>
      </c>
      <c r="F74" s="41" t="s">
        <v>667</v>
      </c>
      <c r="G74" s="40" t="s">
        <v>681</v>
      </c>
      <c r="H74" s="42">
        <v>544</v>
      </c>
      <c r="I74" s="40" t="s">
        <v>682</v>
      </c>
      <c r="J74" s="40" t="s">
        <v>683</v>
      </c>
      <c r="K74" s="42">
        <v>186.2</v>
      </c>
      <c r="L74" s="41" t="s">
        <v>679</v>
      </c>
      <c r="M74" s="41" t="s">
        <v>512</v>
      </c>
      <c r="N74" s="64" t="s">
        <v>513</v>
      </c>
      <c r="O74" s="41" t="s">
        <v>514</v>
      </c>
      <c r="P74" s="44"/>
    </row>
    <row r="75" s="16" customFormat="1" ht="55" customHeight="1" spans="1:16">
      <c r="A75" s="57">
        <v>4</v>
      </c>
      <c r="B75" s="40" t="s">
        <v>697</v>
      </c>
      <c r="C75" s="40" t="s">
        <v>694</v>
      </c>
      <c r="D75" s="41" t="s">
        <v>55</v>
      </c>
      <c r="E75" s="42">
        <v>407</v>
      </c>
      <c r="F75" s="41" t="s">
        <v>667</v>
      </c>
      <c r="G75" s="40"/>
      <c r="H75" s="42">
        <v>407</v>
      </c>
      <c r="I75" s="40"/>
      <c r="J75" s="40" t="s">
        <v>668</v>
      </c>
      <c r="K75" s="42"/>
      <c r="L75" s="41" t="s">
        <v>679</v>
      </c>
      <c r="M75" s="41" t="s">
        <v>512</v>
      </c>
      <c r="N75" s="64" t="s">
        <v>513</v>
      </c>
      <c r="O75" s="41" t="s">
        <v>514</v>
      </c>
      <c r="P75" s="44"/>
    </row>
    <row r="76" s="16" customFormat="1" ht="55" customHeight="1" spans="1:16">
      <c r="A76" s="57">
        <v>4</v>
      </c>
      <c r="B76" s="40" t="s">
        <v>698</v>
      </c>
      <c r="C76" s="40" t="s">
        <v>699</v>
      </c>
      <c r="D76" s="41" t="s">
        <v>55</v>
      </c>
      <c r="E76" s="42">
        <v>43</v>
      </c>
      <c r="F76" s="41" t="s">
        <v>667</v>
      </c>
      <c r="G76" s="40"/>
      <c r="H76" s="42">
        <v>43</v>
      </c>
      <c r="I76" s="40"/>
      <c r="J76" s="40" t="s">
        <v>668</v>
      </c>
      <c r="K76" s="42"/>
      <c r="L76" s="41" t="s">
        <v>679</v>
      </c>
      <c r="M76" s="41" t="s">
        <v>512</v>
      </c>
      <c r="N76" s="64" t="s">
        <v>513</v>
      </c>
      <c r="O76" s="41" t="s">
        <v>514</v>
      </c>
      <c r="P76" s="44" t="s">
        <v>700</v>
      </c>
    </row>
    <row r="77" s="16" customFormat="1" ht="55" customHeight="1" spans="1:16">
      <c r="A77" s="57">
        <v>5</v>
      </c>
      <c r="B77" s="40" t="s">
        <v>701</v>
      </c>
      <c r="C77" s="40" t="s">
        <v>702</v>
      </c>
      <c r="D77" s="41" t="s">
        <v>21</v>
      </c>
      <c r="E77" s="42">
        <v>1758</v>
      </c>
      <c r="F77" s="41" t="s">
        <v>667</v>
      </c>
      <c r="G77" s="40"/>
      <c r="H77" s="42">
        <v>1758</v>
      </c>
      <c r="I77" s="40"/>
      <c r="J77" s="40" t="s">
        <v>668</v>
      </c>
      <c r="K77" s="42">
        <v>5.8</v>
      </c>
      <c r="L77" s="41" t="s">
        <v>679</v>
      </c>
      <c r="M77" s="41" t="s">
        <v>512</v>
      </c>
      <c r="N77" s="64" t="s">
        <v>513</v>
      </c>
      <c r="O77" s="41" t="s">
        <v>514</v>
      </c>
      <c r="P77" s="44"/>
    </row>
    <row r="78" s="16" customFormat="1" ht="55" customHeight="1" spans="1:16">
      <c r="A78" s="57">
        <v>5</v>
      </c>
      <c r="B78" s="40" t="s">
        <v>703</v>
      </c>
      <c r="C78" s="40" t="s">
        <v>702</v>
      </c>
      <c r="D78" s="41" t="s">
        <v>21</v>
      </c>
      <c r="E78" s="42">
        <v>801</v>
      </c>
      <c r="F78" s="41" t="s">
        <v>667</v>
      </c>
      <c r="G78" s="40"/>
      <c r="H78" s="42">
        <v>801</v>
      </c>
      <c r="I78" s="40"/>
      <c r="J78" s="40" t="s">
        <v>668</v>
      </c>
      <c r="K78" s="42"/>
      <c r="L78" s="41" t="s">
        <v>679</v>
      </c>
      <c r="M78" s="41" t="s">
        <v>512</v>
      </c>
      <c r="N78" s="64" t="s">
        <v>513</v>
      </c>
      <c r="O78" s="41" t="s">
        <v>514</v>
      </c>
      <c r="P78" s="44"/>
    </row>
    <row r="79" s="16" customFormat="1" ht="55" customHeight="1" spans="1:16">
      <c r="A79" s="57">
        <v>5</v>
      </c>
      <c r="B79" s="40" t="s">
        <v>704</v>
      </c>
      <c r="C79" s="40" t="s">
        <v>705</v>
      </c>
      <c r="D79" s="41" t="s">
        <v>55</v>
      </c>
      <c r="E79" s="42">
        <v>1294</v>
      </c>
      <c r="F79" s="41" t="s">
        <v>667</v>
      </c>
      <c r="G79" s="40"/>
      <c r="H79" s="42">
        <v>1294</v>
      </c>
      <c r="I79" s="40"/>
      <c r="J79" s="40" t="s">
        <v>668</v>
      </c>
      <c r="K79" s="42">
        <v>142</v>
      </c>
      <c r="L79" s="41" t="s">
        <v>679</v>
      </c>
      <c r="M79" s="41" t="s">
        <v>512</v>
      </c>
      <c r="N79" s="64" t="s">
        <v>513</v>
      </c>
      <c r="O79" s="41" t="s">
        <v>514</v>
      </c>
      <c r="P79" s="44"/>
    </row>
    <row r="80" s="16" customFormat="1" ht="55" customHeight="1" spans="1:16">
      <c r="A80" s="57">
        <v>5</v>
      </c>
      <c r="B80" s="40" t="s">
        <v>706</v>
      </c>
      <c r="C80" s="40" t="s">
        <v>707</v>
      </c>
      <c r="D80" s="41" t="s">
        <v>55</v>
      </c>
      <c r="E80" s="42">
        <v>353</v>
      </c>
      <c r="F80" s="41" t="s">
        <v>667</v>
      </c>
      <c r="G80" s="40"/>
      <c r="H80" s="42">
        <v>353</v>
      </c>
      <c r="I80" s="40"/>
      <c r="J80" s="40" t="s">
        <v>668</v>
      </c>
      <c r="K80" s="42"/>
      <c r="L80" s="41" t="s">
        <v>679</v>
      </c>
      <c r="M80" s="41" t="s">
        <v>512</v>
      </c>
      <c r="N80" s="64" t="s">
        <v>513</v>
      </c>
      <c r="O80" s="41" t="s">
        <v>514</v>
      </c>
      <c r="P80" s="44"/>
    </row>
    <row r="81" s="16" customFormat="1" ht="55" customHeight="1" spans="1:16">
      <c r="A81" s="57">
        <v>5</v>
      </c>
      <c r="B81" s="40" t="s">
        <v>708</v>
      </c>
      <c r="C81" s="40" t="s">
        <v>707</v>
      </c>
      <c r="D81" s="41" t="s">
        <v>55</v>
      </c>
      <c r="E81" s="42">
        <v>104</v>
      </c>
      <c r="F81" s="41" t="s">
        <v>667</v>
      </c>
      <c r="G81" s="40"/>
      <c r="H81" s="42">
        <v>104</v>
      </c>
      <c r="I81" s="40"/>
      <c r="J81" s="40" t="s">
        <v>668</v>
      </c>
      <c r="K81" s="42"/>
      <c r="L81" s="41" t="s">
        <v>679</v>
      </c>
      <c r="M81" s="41" t="s">
        <v>512</v>
      </c>
      <c r="N81" s="64" t="s">
        <v>513</v>
      </c>
      <c r="O81" s="41" t="s">
        <v>514</v>
      </c>
      <c r="P81" s="44"/>
    </row>
    <row r="82" s="16" customFormat="1" ht="55" customHeight="1" spans="1:16">
      <c r="A82" s="57">
        <v>5</v>
      </c>
      <c r="B82" s="40" t="s">
        <v>709</v>
      </c>
      <c r="C82" s="40" t="s">
        <v>707</v>
      </c>
      <c r="D82" s="41" t="s">
        <v>55</v>
      </c>
      <c r="E82" s="42">
        <v>600</v>
      </c>
      <c r="F82" s="41" t="s">
        <v>667</v>
      </c>
      <c r="G82" s="40"/>
      <c r="H82" s="42">
        <v>600</v>
      </c>
      <c r="I82" s="40"/>
      <c r="J82" s="40" t="s">
        <v>668</v>
      </c>
      <c r="K82" s="42"/>
      <c r="L82" s="41" t="s">
        <v>679</v>
      </c>
      <c r="M82" s="41" t="s">
        <v>512</v>
      </c>
      <c r="N82" s="64" t="s">
        <v>513</v>
      </c>
      <c r="O82" s="41" t="s">
        <v>514</v>
      </c>
      <c r="P82" s="44"/>
    </row>
    <row r="83" s="16" customFormat="1" ht="55" customHeight="1" spans="1:16">
      <c r="A83" s="57">
        <v>6</v>
      </c>
      <c r="B83" s="40" t="s">
        <v>710</v>
      </c>
      <c r="C83" s="40" t="s">
        <v>711</v>
      </c>
      <c r="D83" s="41" t="s">
        <v>21</v>
      </c>
      <c r="E83" s="42">
        <v>600</v>
      </c>
      <c r="F83" s="41" t="s">
        <v>667</v>
      </c>
      <c r="G83" s="40"/>
      <c r="H83" s="42">
        <v>600</v>
      </c>
      <c r="I83" s="40"/>
      <c r="J83" s="40" t="s">
        <v>668</v>
      </c>
      <c r="K83" s="42"/>
      <c r="L83" s="41" t="s">
        <v>679</v>
      </c>
      <c r="M83" s="41" t="s">
        <v>512</v>
      </c>
      <c r="N83" s="64" t="s">
        <v>513</v>
      </c>
      <c r="O83" s="41" t="s">
        <v>514</v>
      </c>
      <c r="P83" s="44"/>
    </row>
    <row r="84" s="16" customFormat="1" ht="55" customHeight="1" spans="1:16">
      <c r="A84" s="57">
        <v>9</v>
      </c>
      <c r="B84" s="40" t="s">
        <v>712</v>
      </c>
      <c r="C84" s="40" t="s">
        <v>713</v>
      </c>
      <c r="D84" s="41" t="s">
        <v>55</v>
      </c>
      <c r="E84" s="42">
        <v>243</v>
      </c>
      <c r="F84" s="41" t="s">
        <v>667</v>
      </c>
      <c r="G84" s="40" t="s">
        <v>714</v>
      </c>
      <c r="H84" s="42">
        <v>243</v>
      </c>
      <c r="I84" s="40" t="s">
        <v>715</v>
      </c>
      <c r="J84" s="40" t="s">
        <v>683</v>
      </c>
      <c r="K84" s="42">
        <v>165</v>
      </c>
      <c r="L84" s="41" t="s">
        <v>679</v>
      </c>
      <c r="M84" s="41" t="s">
        <v>512</v>
      </c>
      <c r="N84" s="64" t="s">
        <v>513</v>
      </c>
      <c r="O84" s="41" t="s">
        <v>514</v>
      </c>
      <c r="P84" s="44"/>
    </row>
    <row r="85" s="16" customFormat="1" ht="55" customHeight="1" spans="1:16">
      <c r="A85" s="57">
        <v>9</v>
      </c>
      <c r="B85" s="40" t="s">
        <v>716</v>
      </c>
      <c r="C85" s="40" t="s">
        <v>717</v>
      </c>
      <c r="D85" s="41" t="s">
        <v>21</v>
      </c>
      <c r="E85" s="42">
        <v>901.6</v>
      </c>
      <c r="F85" s="41" t="s">
        <v>667</v>
      </c>
      <c r="G85" s="40" t="s">
        <v>718</v>
      </c>
      <c r="H85" s="42">
        <v>901.6</v>
      </c>
      <c r="I85" s="40" t="s">
        <v>715</v>
      </c>
      <c r="J85" s="40" t="s">
        <v>683</v>
      </c>
      <c r="K85" s="42">
        <v>836</v>
      </c>
      <c r="L85" s="41" t="s">
        <v>679</v>
      </c>
      <c r="M85" s="41" t="s">
        <v>512</v>
      </c>
      <c r="N85" s="64" t="s">
        <v>513</v>
      </c>
      <c r="O85" s="41" t="s">
        <v>514</v>
      </c>
      <c r="P85" s="44"/>
    </row>
    <row r="86" s="16" customFormat="1" ht="55" customHeight="1" spans="1:16">
      <c r="A86" s="57">
        <v>7</v>
      </c>
      <c r="B86" s="40" t="s">
        <v>719</v>
      </c>
      <c r="C86" s="40" t="s">
        <v>720</v>
      </c>
      <c r="D86" s="41" t="s">
        <v>21</v>
      </c>
      <c r="E86" s="42">
        <v>400</v>
      </c>
      <c r="F86" s="41" t="s">
        <v>667</v>
      </c>
      <c r="G86" s="40"/>
      <c r="H86" s="42">
        <v>400</v>
      </c>
      <c r="I86" s="40" t="s">
        <v>721</v>
      </c>
      <c r="J86" s="40" t="s">
        <v>683</v>
      </c>
      <c r="K86" s="42"/>
      <c r="L86" s="41" t="s">
        <v>679</v>
      </c>
      <c r="M86" s="41" t="s">
        <v>512</v>
      </c>
      <c r="N86" s="64" t="s">
        <v>513</v>
      </c>
      <c r="O86" s="41" t="s">
        <v>514</v>
      </c>
      <c r="P86" s="44"/>
    </row>
    <row r="87" s="16" customFormat="1" ht="55" customHeight="1" spans="1:16">
      <c r="A87" s="57">
        <v>9</v>
      </c>
      <c r="B87" s="40" t="s">
        <v>722</v>
      </c>
      <c r="C87" s="40" t="s">
        <v>723</v>
      </c>
      <c r="D87" s="41" t="s">
        <v>55</v>
      </c>
      <c r="E87" s="42">
        <v>406.9</v>
      </c>
      <c r="F87" s="41" t="s">
        <v>667</v>
      </c>
      <c r="G87" s="40"/>
      <c r="H87" s="42">
        <v>406.9</v>
      </c>
      <c r="I87" s="40" t="s">
        <v>721</v>
      </c>
      <c r="J87" s="40" t="s">
        <v>683</v>
      </c>
      <c r="K87" s="42"/>
      <c r="L87" s="41" t="s">
        <v>679</v>
      </c>
      <c r="M87" s="41" t="s">
        <v>512</v>
      </c>
      <c r="N87" s="64" t="s">
        <v>513</v>
      </c>
      <c r="O87" s="41" t="s">
        <v>514</v>
      </c>
      <c r="P87" s="44" t="s">
        <v>724</v>
      </c>
    </row>
    <row r="88" s="16" customFormat="1" ht="55" customHeight="1" spans="1:16">
      <c r="A88" s="57">
        <v>9</v>
      </c>
      <c r="B88" s="40" t="s">
        <v>725</v>
      </c>
      <c r="C88" s="40" t="s">
        <v>726</v>
      </c>
      <c r="D88" s="41" t="s">
        <v>55</v>
      </c>
      <c r="E88" s="42">
        <v>81</v>
      </c>
      <c r="F88" s="41" t="s">
        <v>667</v>
      </c>
      <c r="G88" s="40" t="s">
        <v>727</v>
      </c>
      <c r="H88" s="42">
        <v>81</v>
      </c>
      <c r="I88" s="40" t="s">
        <v>728</v>
      </c>
      <c r="J88" s="40" t="s">
        <v>683</v>
      </c>
      <c r="K88" s="42"/>
      <c r="L88" s="41" t="s">
        <v>679</v>
      </c>
      <c r="M88" s="41" t="s">
        <v>512</v>
      </c>
      <c r="N88" s="64" t="s">
        <v>513</v>
      </c>
      <c r="O88" s="41" t="s">
        <v>514</v>
      </c>
      <c r="P88" s="44" t="s">
        <v>729</v>
      </c>
    </row>
    <row r="89" s="16" customFormat="1" ht="55" customHeight="1" spans="1:16">
      <c r="A89" s="57">
        <v>4</v>
      </c>
      <c r="B89" s="40" t="s">
        <v>730</v>
      </c>
      <c r="C89" s="40" t="s">
        <v>731</v>
      </c>
      <c r="D89" s="41" t="s">
        <v>21</v>
      </c>
      <c r="E89" s="42">
        <v>367</v>
      </c>
      <c r="F89" s="41" t="s">
        <v>667</v>
      </c>
      <c r="G89" s="40" t="s">
        <v>695</v>
      </c>
      <c r="H89" s="42">
        <v>367</v>
      </c>
      <c r="I89" s="40" t="s">
        <v>677</v>
      </c>
      <c r="J89" s="40" t="s">
        <v>683</v>
      </c>
      <c r="K89" s="42"/>
      <c r="L89" s="41" t="s">
        <v>679</v>
      </c>
      <c r="M89" s="41" t="s">
        <v>512</v>
      </c>
      <c r="N89" s="64" t="s">
        <v>513</v>
      </c>
      <c r="O89" s="41" t="s">
        <v>514</v>
      </c>
      <c r="P89" s="44" t="s">
        <v>46</v>
      </c>
    </row>
    <row r="90" s="16" customFormat="1" ht="55" customHeight="1" spans="1:16">
      <c r="A90" s="57">
        <v>4</v>
      </c>
      <c r="B90" s="40" t="s">
        <v>730</v>
      </c>
      <c r="C90" s="40" t="s">
        <v>731</v>
      </c>
      <c r="D90" s="41" t="s">
        <v>21</v>
      </c>
      <c r="E90" s="42">
        <v>150</v>
      </c>
      <c r="F90" s="41" t="s">
        <v>667</v>
      </c>
      <c r="G90" s="40" t="s">
        <v>732</v>
      </c>
      <c r="H90" s="42">
        <v>150</v>
      </c>
      <c r="I90" s="40"/>
      <c r="J90" s="40" t="s">
        <v>668</v>
      </c>
      <c r="K90" s="42"/>
      <c r="L90" s="41" t="s">
        <v>679</v>
      </c>
      <c r="M90" s="41" t="s">
        <v>512</v>
      </c>
      <c r="N90" s="64" t="s">
        <v>513</v>
      </c>
      <c r="O90" s="41" t="s">
        <v>514</v>
      </c>
      <c r="P90" s="44" t="s">
        <v>46</v>
      </c>
    </row>
    <row r="91" s="16" customFormat="1" ht="55" customHeight="1" spans="1:16">
      <c r="A91" s="57">
        <v>4</v>
      </c>
      <c r="B91" s="40" t="s">
        <v>730</v>
      </c>
      <c r="C91" s="40" t="s">
        <v>731</v>
      </c>
      <c r="D91" s="41" t="s">
        <v>21</v>
      </c>
      <c r="E91" s="42">
        <v>706</v>
      </c>
      <c r="F91" s="41" t="s">
        <v>667</v>
      </c>
      <c r="G91" s="40" t="s">
        <v>733</v>
      </c>
      <c r="H91" s="42">
        <v>706</v>
      </c>
      <c r="I91" s="40" t="s">
        <v>688</v>
      </c>
      <c r="J91" s="40" t="s">
        <v>683</v>
      </c>
      <c r="K91" s="42">
        <v>201.8236</v>
      </c>
      <c r="L91" s="41" t="s">
        <v>679</v>
      </c>
      <c r="M91" s="41" t="s">
        <v>512</v>
      </c>
      <c r="N91" s="64" t="s">
        <v>513</v>
      </c>
      <c r="O91" s="41" t="s">
        <v>514</v>
      </c>
      <c r="P91" s="44" t="s">
        <v>46</v>
      </c>
    </row>
    <row r="92" s="17" customFormat="1" ht="48" customHeight="1" spans="1:16">
      <c r="A92" s="66"/>
      <c r="B92" s="37" t="s">
        <v>734</v>
      </c>
      <c r="C92" s="37"/>
      <c r="D92" s="38"/>
      <c r="E92" s="39">
        <f>E93+E94+E95</f>
        <v>7148</v>
      </c>
      <c r="F92" s="38"/>
      <c r="G92" s="37"/>
      <c r="H92" s="39">
        <f>H93+H94+H95</f>
        <v>315</v>
      </c>
      <c r="I92" s="37"/>
      <c r="J92" s="37"/>
      <c r="K92" s="39">
        <f>K93+K94+K95</f>
        <v>0</v>
      </c>
      <c r="L92" s="38"/>
      <c r="M92" s="41" t="s">
        <v>512</v>
      </c>
      <c r="N92" s="41" t="s">
        <v>513</v>
      </c>
      <c r="O92" s="41" t="s">
        <v>514</v>
      </c>
      <c r="P92" s="44"/>
    </row>
    <row r="93" s="15" customFormat="1" ht="60.75" customHeight="1" spans="1:16">
      <c r="A93" s="57">
        <v>25</v>
      </c>
      <c r="B93" s="40" t="s">
        <v>735</v>
      </c>
      <c r="C93" s="40" t="s">
        <v>736</v>
      </c>
      <c r="D93" s="64" t="s">
        <v>21</v>
      </c>
      <c r="E93" s="67">
        <v>6833</v>
      </c>
      <c r="F93" s="64" t="s">
        <v>737</v>
      </c>
      <c r="G93" s="57" t="s">
        <v>738</v>
      </c>
      <c r="H93" s="67"/>
      <c r="I93" s="57"/>
      <c r="J93" s="57"/>
      <c r="K93" s="67"/>
      <c r="L93" s="64"/>
      <c r="M93" s="41" t="s">
        <v>512</v>
      </c>
      <c r="N93" s="64" t="s">
        <v>513</v>
      </c>
      <c r="O93" s="64" t="s">
        <v>517</v>
      </c>
      <c r="P93" s="44"/>
    </row>
    <row r="94" s="15" customFormat="1" ht="49.5" customHeight="1" spans="1:16">
      <c r="A94" s="57">
        <v>28</v>
      </c>
      <c r="B94" s="40" t="s">
        <v>281</v>
      </c>
      <c r="C94" s="40" t="s">
        <v>282</v>
      </c>
      <c r="D94" s="64" t="s">
        <v>21</v>
      </c>
      <c r="E94" s="67">
        <v>210</v>
      </c>
      <c r="F94" s="64" t="s">
        <v>739</v>
      </c>
      <c r="G94" s="57" t="s">
        <v>740</v>
      </c>
      <c r="H94" s="67">
        <v>210</v>
      </c>
      <c r="I94" s="40" t="s">
        <v>741</v>
      </c>
      <c r="J94" s="40" t="s">
        <v>742</v>
      </c>
      <c r="K94" s="67"/>
      <c r="L94" s="64" t="s">
        <v>170</v>
      </c>
      <c r="M94" s="41" t="s">
        <v>512</v>
      </c>
      <c r="N94" s="64" t="s">
        <v>513</v>
      </c>
      <c r="O94" s="64" t="s">
        <v>517</v>
      </c>
      <c r="P94" s="44" t="s">
        <v>743</v>
      </c>
    </row>
    <row r="95" s="15" customFormat="1" ht="51" customHeight="1" spans="1:16">
      <c r="A95" s="57">
        <v>28</v>
      </c>
      <c r="B95" s="40" t="s">
        <v>744</v>
      </c>
      <c r="C95" s="40" t="s">
        <v>288</v>
      </c>
      <c r="D95" s="64" t="s">
        <v>55</v>
      </c>
      <c r="E95" s="67">
        <v>105</v>
      </c>
      <c r="F95" s="64" t="s">
        <v>745</v>
      </c>
      <c r="G95" s="57" t="s">
        <v>740</v>
      </c>
      <c r="H95" s="67">
        <v>105</v>
      </c>
      <c r="I95" s="40" t="s">
        <v>741</v>
      </c>
      <c r="J95" s="40" t="s">
        <v>742</v>
      </c>
      <c r="K95" s="67"/>
      <c r="L95" s="64" t="s">
        <v>170</v>
      </c>
      <c r="M95" s="41" t="s">
        <v>512</v>
      </c>
      <c r="N95" s="64" t="s">
        <v>513</v>
      </c>
      <c r="O95" s="64" t="s">
        <v>517</v>
      </c>
      <c r="P95" s="44" t="s">
        <v>743</v>
      </c>
    </row>
    <row r="96" s="17" customFormat="1" ht="48" customHeight="1" spans="1:16">
      <c r="A96" s="66"/>
      <c r="B96" s="37" t="s">
        <v>18</v>
      </c>
      <c r="C96" s="37"/>
      <c r="D96" s="38"/>
      <c r="E96" s="39">
        <f>SUM(E97:E230)</f>
        <v>114250.19</v>
      </c>
      <c r="F96" s="38"/>
      <c r="G96" s="37"/>
      <c r="H96" s="39">
        <f>SUM(H97:H230)</f>
        <v>97375.87</v>
      </c>
      <c r="I96" s="37"/>
      <c r="J96" s="37"/>
      <c r="K96" s="39">
        <f>SUM(K97:K230)</f>
        <v>17006.185713</v>
      </c>
      <c r="L96" s="38"/>
      <c r="M96" s="41" t="s">
        <v>512</v>
      </c>
      <c r="N96" s="41" t="s">
        <v>513</v>
      </c>
      <c r="O96" s="41" t="s">
        <v>514</v>
      </c>
      <c r="P96" s="44"/>
    </row>
    <row r="97" s="18" customFormat="1" ht="31" customHeight="1" spans="1:16">
      <c r="A97" s="68">
        <v>13</v>
      </c>
      <c r="B97" s="54" t="s">
        <v>19</v>
      </c>
      <c r="C97" s="54" t="s">
        <v>20</v>
      </c>
      <c r="D97" s="69" t="s">
        <v>21</v>
      </c>
      <c r="E97" s="70">
        <v>2000</v>
      </c>
      <c r="F97" s="71"/>
      <c r="G97" s="72" t="s">
        <v>746</v>
      </c>
      <c r="H97" s="70">
        <v>2000</v>
      </c>
      <c r="I97" s="43" t="s">
        <v>747</v>
      </c>
      <c r="J97" s="43" t="s">
        <v>748</v>
      </c>
      <c r="K97" s="76"/>
      <c r="L97" s="83" t="s">
        <v>23</v>
      </c>
      <c r="M97" s="41" t="s">
        <v>512</v>
      </c>
      <c r="N97" s="41" t="s">
        <v>513</v>
      </c>
      <c r="O97" s="41" t="s">
        <v>514</v>
      </c>
      <c r="P97" s="71" t="s">
        <v>749</v>
      </c>
    </row>
    <row r="98" s="18" customFormat="1" ht="31" customHeight="1" spans="1:16">
      <c r="A98" s="68">
        <v>13</v>
      </c>
      <c r="B98" s="54" t="s">
        <v>19</v>
      </c>
      <c r="C98" s="54" t="s">
        <v>20</v>
      </c>
      <c r="D98" s="69" t="s">
        <v>21</v>
      </c>
      <c r="E98" s="70">
        <v>2587</v>
      </c>
      <c r="F98" s="71"/>
      <c r="G98" s="72" t="s">
        <v>124</v>
      </c>
      <c r="H98" s="70">
        <v>2587</v>
      </c>
      <c r="I98" s="43" t="s">
        <v>289</v>
      </c>
      <c r="J98" s="43" t="s">
        <v>748</v>
      </c>
      <c r="K98" s="76"/>
      <c r="L98" s="83" t="s">
        <v>23</v>
      </c>
      <c r="M98" s="41" t="s">
        <v>512</v>
      </c>
      <c r="N98" s="41" t="s">
        <v>513</v>
      </c>
      <c r="O98" s="41" t="s">
        <v>514</v>
      </c>
      <c r="P98" s="71" t="s">
        <v>749</v>
      </c>
    </row>
    <row r="99" s="18" customFormat="1" ht="51" customHeight="1" spans="1:16">
      <c r="A99" s="68">
        <v>17</v>
      </c>
      <c r="B99" s="54" t="s">
        <v>750</v>
      </c>
      <c r="C99" s="54" t="s">
        <v>751</v>
      </c>
      <c r="D99" s="69" t="s">
        <v>21</v>
      </c>
      <c r="E99" s="70">
        <v>7200</v>
      </c>
      <c r="F99" s="71"/>
      <c r="G99" s="72" t="s">
        <v>752</v>
      </c>
      <c r="H99" s="70">
        <v>7200</v>
      </c>
      <c r="I99" s="43" t="s">
        <v>753</v>
      </c>
      <c r="J99" s="43" t="s">
        <v>754</v>
      </c>
      <c r="K99" s="76"/>
      <c r="L99" s="83" t="s">
        <v>23</v>
      </c>
      <c r="M99" s="41" t="s">
        <v>512</v>
      </c>
      <c r="N99" s="41" t="s">
        <v>513</v>
      </c>
      <c r="O99" s="41" t="s">
        <v>514</v>
      </c>
      <c r="P99" s="71" t="s">
        <v>749</v>
      </c>
    </row>
    <row r="100" s="18" customFormat="1" ht="43" customHeight="1" spans="1:16">
      <c r="A100" s="68">
        <v>17</v>
      </c>
      <c r="B100" s="54" t="s">
        <v>755</v>
      </c>
      <c r="C100" s="54" t="s">
        <v>756</v>
      </c>
      <c r="D100" s="69" t="s">
        <v>21</v>
      </c>
      <c r="E100" s="70">
        <v>597</v>
      </c>
      <c r="F100" s="71"/>
      <c r="G100" s="72" t="s">
        <v>757</v>
      </c>
      <c r="H100" s="70">
        <v>597</v>
      </c>
      <c r="I100" s="43" t="s">
        <v>758</v>
      </c>
      <c r="J100" s="43" t="s">
        <v>759</v>
      </c>
      <c r="K100" s="76"/>
      <c r="L100" s="84" t="s">
        <v>68</v>
      </c>
      <c r="M100" s="41" t="s">
        <v>512</v>
      </c>
      <c r="N100" s="41" t="s">
        <v>513</v>
      </c>
      <c r="O100" s="41" t="s">
        <v>514</v>
      </c>
      <c r="P100" s="71" t="s">
        <v>760</v>
      </c>
    </row>
    <row r="101" s="18" customFormat="1" ht="43" customHeight="1" spans="1:16">
      <c r="A101" s="68">
        <v>17</v>
      </c>
      <c r="B101" s="54" t="s">
        <v>24</v>
      </c>
      <c r="C101" s="54" t="s">
        <v>25</v>
      </c>
      <c r="D101" s="69" t="s">
        <v>21</v>
      </c>
      <c r="E101" s="70">
        <v>300</v>
      </c>
      <c r="F101" s="71"/>
      <c r="G101" s="72"/>
      <c r="H101" s="70"/>
      <c r="I101" s="43"/>
      <c r="J101" s="43"/>
      <c r="K101" s="76"/>
      <c r="L101" s="84" t="s">
        <v>76</v>
      </c>
      <c r="M101" s="41" t="s">
        <v>512</v>
      </c>
      <c r="N101" s="41" t="s">
        <v>513</v>
      </c>
      <c r="O101" s="41" t="s">
        <v>514</v>
      </c>
      <c r="P101" s="71" t="s">
        <v>760</v>
      </c>
    </row>
    <row r="102" s="18" customFormat="1" ht="43" customHeight="1" spans="1:16">
      <c r="A102" s="68">
        <v>17</v>
      </c>
      <c r="B102" s="54" t="s">
        <v>761</v>
      </c>
      <c r="C102" s="54" t="s">
        <v>762</v>
      </c>
      <c r="D102" s="69" t="s">
        <v>21</v>
      </c>
      <c r="E102" s="70">
        <v>2822</v>
      </c>
      <c r="F102" s="71"/>
      <c r="G102" s="72"/>
      <c r="H102" s="70"/>
      <c r="I102" s="43"/>
      <c r="J102" s="43"/>
      <c r="K102" s="76"/>
      <c r="L102" s="84" t="s">
        <v>68</v>
      </c>
      <c r="M102" s="41" t="s">
        <v>512</v>
      </c>
      <c r="N102" s="41" t="s">
        <v>513</v>
      </c>
      <c r="O102" s="41" t="s">
        <v>514</v>
      </c>
      <c r="P102" s="71" t="s">
        <v>760</v>
      </c>
    </row>
    <row r="103" s="18" customFormat="1" ht="66" customHeight="1" spans="1:16">
      <c r="A103" s="68">
        <v>22</v>
      </c>
      <c r="B103" s="73" t="s">
        <v>27</v>
      </c>
      <c r="C103" s="74" t="s">
        <v>28</v>
      </c>
      <c r="D103" s="69" t="s">
        <v>21</v>
      </c>
      <c r="E103" s="75">
        <v>2375</v>
      </c>
      <c r="F103" s="71"/>
      <c r="G103" s="43" t="s">
        <v>29</v>
      </c>
      <c r="H103" s="76">
        <v>2375</v>
      </c>
      <c r="I103" s="68" t="s">
        <v>30</v>
      </c>
      <c r="J103" s="68" t="s">
        <v>763</v>
      </c>
      <c r="K103" s="76"/>
      <c r="L103" s="85" t="s">
        <v>31</v>
      </c>
      <c r="M103" s="41" t="s">
        <v>512</v>
      </c>
      <c r="N103" s="41" t="s">
        <v>513</v>
      </c>
      <c r="O103" s="41" t="s">
        <v>514</v>
      </c>
      <c r="P103" s="71" t="s">
        <v>764</v>
      </c>
    </row>
    <row r="104" s="19" customFormat="1" ht="124" customHeight="1" spans="1:16">
      <c r="A104" s="77">
        <v>23</v>
      </c>
      <c r="B104" s="78" t="s">
        <v>34</v>
      </c>
      <c r="C104" s="78" t="s">
        <v>35</v>
      </c>
      <c r="D104" s="69" t="s">
        <v>21</v>
      </c>
      <c r="E104" s="70">
        <v>555.7</v>
      </c>
      <c r="F104" s="79"/>
      <c r="G104" s="72" t="s">
        <v>36</v>
      </c>
      <c r="H104" s="70">
        <v>555.7</v>
      </c>
      <c r="I104" s="54" t="s">
        <v>37</v>
      </c>
      <c r="J104" s="54" t="s">
        <v>765</v>
      </c>
      <c r="K104" s="70">
        <v>262.95</v>
      </c>
      <c r="L104" s="86" t="s">
        <v>38</v>
      </c>
      <c r="M104" s="41" t="s">
        <v>512</v>
      </c>
      <c r="N104" s="41" t="s">
        <v>513</v>
      </c>
      <c r="O104" s="41" t="s">
        <v>514</v>
      </c>
      <c r="P104" s="86" t="s">
        <v>749</v>
      </c>
    </row>
    <row r="105" s="20" customFormat="1" ht="65" customHeight="1" spans="1:16">
      <c r="A105" s="68">
        <v>23</v>
      </c>
      <c r="B105" s="78" t="s">
        <v>766</v>
      </c>
      <c r="C105" s="78" t="s">
        <v>35</v>
      </c>
      <c r="D105" s="69" t="s">
        <v>21</v>
      </c>
      <c r="E105" s="70">
        <f>8088.64-3500</f>
        <v>4588.64</v>
      </c>
      <c r="F105" s="71"/>
      <c r="G105" s="72" t="s">
        <v>40</v>
      </c>
      <c r="H105" s="70">
        <f>8088.64-3500</f>
        <v>4588.64</v>
      </c>
      <c r="I105" s="72" t="s">
        <v>41</v>
      </c>
      <c r="J105" s="72" t="s">
        <v>767</v>
      </c>
      <c r="K105" s="70">
        <v>8088.64</v>
      </c>
      <c r="L105" s="85" t="s">
        <v>42</v>
      </c>
      <c r="M105" s="41" t="s">
        <v>512</v>
      </c>
      <c r="N105" s="41" t="s">
        <v>513</v>
      </c>
      <c r="O105" s="41" t="s">
        <v>514</v>
      </c>
      <c r="P105" s="71" t="s">
        <v>749</v>
      </c>
    </row>
    <row r="106" s="20" customFormat="1" ht="65" customHeight="1" spans="1:16">
      <c r="A106" s="68">
        <v>23</v>
      </c>
      <c r="B106" s="78" t="s">
        <v>766</v>
      </c>
      <c r="C106" s="78" t="s">
        <v>35</v>
      </c>
      <c r="D106" s="69" t="s">
        <v>21</v>
      </c>
      <c r="E106" s="70">
        <v>3500</v>
      </c>
      <c r="F106" s="71"/>
      <c r="G106" s="72" t="s">
        <v>768</v>
      </c>
      <c r="H106" s="70">
        <v>3500</v>
      </c>
      <c r="I106" s="72"/>
      <c r="J106" s="72"/>
      <c r="K106" s="70"/>
      <c r="L106" s="85" t="s">
        <v>23</v>
      </c>
      <c r="M106" s="85" t="s">
        <v>513</v>
      </c>
      <c r="N106" s="41" t="s">
        <v>513</v>
      </c>
      <c r="O106" s="41" t="s">
        <v>514</v>
      </c>
      <c r="P106" s="71" t="s">
        <v>749</v>
      </c>
    </row>
    <row r="107" s="18" customFormat="1" ht="121" customHeight="1" spans="1:16">
      <c r="A107" s="68">
        <v>23</v>
      </c>
      <c r="B107" s="78" t="s">
        <v>47</v>
      </c>
      <c r="C107" s="78" t="s">
        <v>35</v>
      </c>
      <c r="D107" s="69" t="s">
        <v>21</v>
      </c>
      <c r="E107" s="70">
        <v>97.66</v>
      </c>
      <c r="F107" s="71"/>
      <c r="G107" s="72" t="s">
        <v>769</v>
      </c>
      <c r="H107" s="70">
        <v>97.66</v>
      </c>
      <c r="I107" s="43" t="s">
        <v>49</v>
      </c>
      <c r="J107" s="43" t="s">
        <v>770</v>
      </c>
      <c r="K107" s="76"/>
      <c r="L107" s="85" t="s">
        <v>31</v>
      </c>
      <c r="M107" s="41" t="s">
        <v>512</v>
      </c>
      <c r="N107" s="41" t="s">
        <v>513</v>
      </c>
      <c r="O107" s="41" t="s">
        <v>514</v>
      </c>
      <c r="P107" s="71" t="s">
        <v>749</v>
      </c>
    </row>
    <row r="108" s="18" customFormat="1" ht="81" customHeight="1" spans="1:16">
      <c r="A108" s="68">
        <v>23</v>
      </c>
      <c r="B108" s="78" t="s">
        <v>50</v>
      </c>
      <c r="C108" s="78" t="s">
        <v>35</v>
      </c>
      <c r="D108" s="69" t="s">
        <v>21</v>
      </c>
      <c r="E108" s="70">
        <v>470</v>
      </c>
      <c r="F108" s="71"/>
      <c r="G108" s="80" t="s">
        <v>771</v>
      </c>
      <c r="H108" s="70">
        <v>470</v>
      </c>
      <c r="I108" s="80" t="s">
        <v>772</v>
      </c>
      <c r="J108" s="80" t="s">
        <v>773</v>
      </c>
      <c r="K108" s="76"/>
      <c r="L108" s="85" t="s">
        <v>31</v>
      </c>
      <c r="M108" s="41" t="s">
        <v>512</v>
      </c>
      <c r="N108" s="41" t="s">
        <v>513</v>
      </c>
      <c r="O108" s="41" t="s">
        <v>514</v>
      </c>
      <c r="P108" s="71" t="s">
        <v>764</v>
      </c>
    </row>
    <row r="109" s="19" customFormat="1" ht="65" customHeight="1" spans="1:16">
      <c r="A109" s="77">
        <v>23</v>
      </c>
      <c r="B109" s="54" t="s">
        <v>53</v>
      </c>
      <c r="C109" s="54" t="s">
        <v>54</v>
      </c>
      <c r="D109" s="81" t="s">
        <v>55</v>
      </c>
      <c r="E109" s="70">
        <v>1312.33</v>
      </c>
      <c r="F109" s="79"/>
      <c r="G109" s="72" t="s">
        <v>774</v>
      </c>
      <c r="H109" s="70">
        <v>1312.33</v>
      </c>
      <c r="I109" s="72" t="s">
        <v>59</v>
      </c>
      <c r="J109" s="72" t="s">
        <v>775</v>
      </c>
      <c r="K109" s="75">
        <v>600</v>
      </c>
      <c r="L109" s="86" t="s">
        <v>776</v>
      </c>
      <c r="M109" s="41" t="s">
        <v>512</v>
      </c>
      <c r="N109" s="41" t="s">
        <v>513</v>
      </c>
      <c r="O109" s="41" t="s">
        <v>514</v>
      </c>
      <c r="P109" s="86" t="s">
        <v>749</v>
      </c>
    </row>
    <row r="110" s="19" customFormat="1" ht="55" customHeight="1" spans="1:16">
      <c r="A110" s="77">
        <v>23</v>
      </c>
      <c r="B110" s="54" t="s">
        <v>53</v>
      </c>
      <c r="C110" s="54" t="s">
        <v>54</v>
      </c>
      <c r="D110" s="81" t="s">
        <v>55</v>
      </c>
      <c r="E110" s="70">
        <v>1056.12</v>
      </c>
      <c r="F110" s="79"/>
      <c r="G110" s="72" t="s">
        <v>60</v>
      </c>
      <c r="H110" s="70">
        <v>1056.12</v>
      </c>
      <c r="I110" s="72" t="s">
        <v>61</v>
      </c>
      <c r="J110" s="72" t="s">
        <v>777</v>
      </c>
      <c r="K110" s="75">
        <v>300</v>
      </c>
      <c r="L110" s="86" t="s">
        <v>776</v>
      </c>
      <c r="M110" s="41" t="s">
        <v>512</v>
      </c>
      <c r="N110" s="41" t="s">
        <v>513</v>
      </c>
      <c r="O110" s="41" t="s">
        <v>514</v>
      </c>
      <c r="P110" s="86" t="s">
        <v>749</v>
      </c>
    </row>
    <row r="111" s="19" customFormat="1" ht="65" customHeight="1" spans="1:16">
      <c r="A111" s="77">
        <v>23</v>
      </c>
      <c r="B111" s="54" t="s">
        <v>53</v>
      </c>
      <c r="C111" s="54" t="s">
        <v>54</v>
      </c>
      <c r="D111" s="81" t="s">
        <v>55</v>
      </c>
      <c r="E111" s="70">
        <v>2320.97</v>
      </c>
      <c r="F111" s="79"/>
      <c r="G111" s="72" t="s">
        <v>778</v>
      </c>
      <c r="H111" s="70">
        <v>2320.97</v>
      </c>
      <c r="I111" s="72" t="s">
        <v>63</v>
      </c>
      <c r="J111" s="72" t="s">
        <v>779</v>
      </c>
      <c r="K111" s="75">
        <v>600</v>
      </c>
      <c r="L111" s="86" t="s">
        <v>776</v>
      </c>
      <c r="M111" s="41" t="s">
        <v>512</v>
      </c>
      <c r="N111" s="41" t="s">
        <v>513</v>
      </c>
      <c r="O111" s="41" t="s">
        <v>514</v>
      </c>
      <c r="P111" s="86" t="s">
        <v>749</v>
      </c>
    </row>
    <row r="112" s="18" customFormat="1" ht="172" customHeight="1" spans="1:16">
      <c r="A112" s="68">
        <v>23</v>
      </c>
      <c r="B112" s="54" t="s">
        <v>53</v>
      </c>
      <c r="C112" s="54" t="s">
        <v>54</v>
      </c>
      <c r="D112" s="81" t="s">
        <v>55</v>
      </c>
      <c r="E112" s="70">
        <v>2274.89</v>
      </c>
      <c r="F112" s="71"/>
      <c r="G112" s="72" t="s">
        <v>56</v>
      </c>
      <c r="H112" s="70">
        <v>2274.89</v>
      </c>
      <c r="I112" s="87" t="s">
        <v>57</v>
      </c>
      <c r="J112" s="43" t="s">
        <v>780</v>
      </c>
      <c r="K112" s="70">
        <v>2274.89</v>
      </c>
      <c r="L112" s="85" t="s">
        <v>31</v>
      </c>
      <c r="M112" s="41" t="s">
        <v>512</v>
      </c>
      <c r="N112" s="41" t="s">
        <v>513</v>
      </c>
      <c r="O112" s="41" t="s">
        <v>514</v>
      </c>
      <c r="P112" s="71" t="s">
        <v>749</v>
      </c>
    </row>
    <row r="113" s="18" customFormat="1" ht="42" customHeight="1" spans="1:16">
      <c r="A113" s="68">
        <v>23</v>
      </c>
      <c r="B113" s="54" t="s">
        <v>53</v>
      </c>
      <c r="C113" s="54" t="s">
        <v>54</v>
      </c>
      <c r="D113" s="81" t="s">
        <v>55</v>
      </c>
      <c r="E113" s="70">
        <v>266.08</v>
      </c>
      <c r="F113" s="71"/>
      <c r="G113" s="72" t="s">
        <v>64</v>
      </c>
      <c r="H113" s="70">
        <v>266.08</v>
      </c>
      <c r="I113" s="72" t="s">
        <v>65</v>
      </c>
      <c r="J113" s="72" t="s">
        <v>781</v>
      </c>
      <c r="K113" s="76"/>
      <c r="L113" s="88" t="s">
        <v>151</v>
      </c>
      <c r="M113" s="41" t="s">
        <v>512</v>
      </c>
      <c r="N113" s="41" t="s">
        <v>513</v>
      </c>
      <c r="O113" s="41" t="s">
        <v>514</v>
      </c>
      <c r="P113" s="71" t="s">
        <v>749</v>
      </c>
    </row>
    <row r="114" s="18" customFormat="1" ht="111" customHeight="1" spans="1:16">
      <c r="A114" s="68">
        <v>23</v>
      </c>
      <c r="B114" s="54" t="s">
        <v>53</v>
      </c>
      <c r="C114" s="54" t="s">
        <v>54</v>
      </c>
      <c r="D114" s="81" t="s">
        <v>55</v>
      </c>
      <c r="E114" s="70">
        <v>1183.51</v>
      </c>
      <c r="F114" s="71"/>
      <c r="G114" s="72" t="s">
        <v>66</v>
      </c>
      <c r="H114" s="70">
        <v>1183.51</v>
      </c>
      <c r="I114" s="72" t="s">
        <v>67</v>
      </c>
      <c r="J114" s="72" t="s">
        <v>782</v>
      </c>
      <c r="K114" s="76"/>
      <c r="L114" s="88" t="s">
        <v>68</v>
      </c>
      <c r="M114" s="41" t="s">
        <v>512</v>
      </c>
      <c r="N114" s="41" t="s">
        <v>513</v>
      </c>
      <c r="O114" s="41" t="s">
        <v>514</v>
      </c>
      <c r="P114" s="71" t="s">
        <v>749</v>
      </c>
    </row>
    <row r="115" s="18" customFormat="1" ht="89" customHeight="1" spans="1:16">
      <c r="A115" s="68">
        <v>23</v>
      </c>
      <c r="B115" s="54" t="s">
        <v>53</v>
      </c>
      <c r="C115" s="54" t="s">
        <v>54</v>
      </c>
      <c r="D115" s="81" t="s">
        <v>55</v>
      </c>
      <c r="E115" s="70">
        <v>1009.17</v>
      </c>
      <c r="F115" s="71"/>
      <c r="G115" s="72" t="s">
        <v>783</v>
      </c>
      <c r="H115" s="70">
        <v>1009.17</v>
      </c>
      <c r="I115" s="72" t="s">
        <v>70</v>
      </c>
      <c r="J115" s="72" t="s">
        <v>784</v>
      </c>
      <c r="K115" s="70">
        <v>628.225979</v>
      </c>
      <c r="L115" s="88" t="s">
        <v>68</v>
      </c>
      <c r="M115" s="41" t="s">
        <v>512</v>
      </c>
      <c r="N115" s="41" t="s">
        <v>513</v>
      </c>
      <c r="O115" s="41" t="s">
        <v>514</v>
      </c>
      <c r="P115" s="71" t="s">
        <v>749</v>
      </c>
    </row>
    <row r="116" s="18" customFormat="1" ht="409.5" spans="1:16">
      <c r="A116" s="68">
        <v>23</v>
      </c>
      <c r="B116" s="54" t="s">
        <v>53</v>
      </c>
      <c r="C116" s="54" t="s">
        <v>54</v>
      </c>
      <c r="D116" s="81" t="s">
        <v>55</v>
      </c>
      <c r="E116" s="70">
        <v>2290</v>
      </c>
      <c r="F116" s="71"/>
      <c r="G116" s="72" t="s">
        <v>785</v>
      </c>
      <c r="H116" s="70">
        <v>2290</v>
      </c>
      <c r="I116" s="43" t="s">
        <v>72</v>
      </c>
      <c r="J116" s="43" t="s">
        <v>786</v>
      </c>
      <c r="K116" s="76">
        <v>186.94</v>
      </c>
      <c r="L116" s="86" t="s">
        <v>145</v>
      </c>
      <c r="M116" s="41" t="s">
        <v>512</v>
      </c>
      <c r="N116" s="41" t="s">
        <v>513</v>
      </c>
      <c r="O116" s="41" t="s">
        <v>514</v>
      </c>
      <c r="P116" s="71" t="s">
        <v>749</v>
      </c>
    </row>
    <row r="117" s="18" customFormat="1" ht="36" spans="1:16">
      <c r="A117" s="68">
        <v>23</v>
      </c>
      <c r="B117" s="54" t="s">
        <v>53</v>
      </c>
      <c r="C117" s="54" t="s">
        <v>54</v>
      </c>
      <c r="D117" s="81" t="s">
        <v>55</v>
      </c>
      <c r="E117" s="70">
        <v>7.94</v>
      </c>
      <c r="F117" s="71"/>
      <c r="G117" s="72" t="s">
        <v>74</v>
      </c>
      <c r="H117" s="70">
        <v>7.94</v>
      </c>
      <c r="I117" s="89" t="s">
        <v>75</v>
      </c>
      <c r="J117" s="89" t="s">
        <v>784</v>
      </c>
      <c r="K117" s="76"/>
      <c r="L117" s="88" t="s">
        <v>76</v>
      </c>
      <c r="M117" s="41" t="s">
        <v>512</v>
      </c>
      <c r="N117" s="41" t="s">
        <v>513</v>
      </c>
      <c r="O117" s="41" t="s">
        <v>514</v>
      </c>
      <c r="P117" s="71" t="s">
        <v>749</v>
      </c>
    </row>
    <row r="118" s="18" customFormat="1" ht="36" spans="1:16">
      <c r="A118" s="68">
        <v>23</v>
      </c>
      <c r="B118" s="54" t="s">
        <v>53</v>
      </c>
      <c r="C118" s="54" t="s">
        <v>54</v>
      </c>
      <c r="D118" s="81" t="s">
        <v>55</v>
      </c>
      <c r="E118" s="70">
        <v>26.27</v>
      </c>
      <c r="F118" s="71"/>
      <c r="G118" s="72" t="s">
        <v>77</v>
      </c>
      <c r="H118" s="70">
        <v>26.27</v>
      </c>
      <c r="I118" s="89" t="s">
        <v>78</v>
      </c>
      <c r="J118" s="89" t="s">
        <v>784</v>
      </c>
      <c r="K118" s="76"/>
      <c r="L118" s="88" t="s">
        <v>76</v>
      </c>
      <c r="M118" s="41" t="s">
        <v>512</v>
      </c>
      <c r="N118" s="41" t="s">
        <v>513</v>
      </c>
      <c r="O118" s="41" t="s">
        <v>514</v>
      </c>
      <c r="P118" s="71" t="s">
        <v>749</v>
      </c>
    </row>
    <row r="119" s="18" customFormat="1" ht="178" customHeight="1" spans="1:16">
      <c r="A119" s="68">
        <v>23</v>
      </c>
      <c r="B119" s="54" t="s">
        <v>53</v>
      </c>
      <c r="C119" s="54" t="s">
        <v>54</v>
      </c>
      <c r="D119" s="81" t="s">
        <v>55</v>
      </c>
      <c r="E119" s="70">
        <v>189.73</v>
      </c>
      <c r="F119" s="71"/>
      <c r="G119" s="72" t="s">
        <v>79</v>
      </c>
      <c r="H119" s="70">
        <v>189.73</v>
      </c>
      <c r="I119" s="87" t="s">
        <v>80</v>
      </c>
      <c r="J119" s="43" t="s">
        <v>787</v>
      </c>
      <c r="K119" s="76"/>
      <c r="L119" s="85" t="s">
        <v>31</v>
      </c>
      <c r="M119" s="41" t="s">
        <v>512</v>
      </c>
      <c r="N119" s="41" t="s">
        <v>513</v>
      </c>
      <c r="O119" s="41" t="s">
        <v>514</v>
      </c>
      <c r="P119" s="71" t="s">
        <v>749</v>
      </c>
    </row>
    <row r="120" s="18" customFormat="1" ht="105" customHeight="1" spans="1:16">
      <c r="A120" s="68">
        <v>23</v>
      </c>
      <c r="B120" s="54" t="s">
        <v>53</v>
      </c>
      <c r="C120" s="54" t="s">
        <v>54</v>
      </c>
      <c r="D120" s="81" t="s">
        <v>55</v>
      </c>
      <c r="E120" s="70">
        <v>116.81</v>
      </c>
      <c r="F120" s="71"/>
      <c r="G120" s="72" t="s">
        <v>788</v>
      </c>
      <c r="H120" s="70">
        <v>116.81</v>
      </c>
      <c r="I120" s="43" t="s">
        <v>82</v>
      </c>
      <c r="J120" s="68" t="s">
        <v>784</v>
      </c>
      <c r="K120" s="76"/>
      <c r="L120" s="85" t="s">
        <v>31</v>
      </c>
      <c r="M120" s="41" t="s">
        <v>512</v>
      </c>
      <c r="N120" s="41" t="s">
        <v>513</v>
      </c>
      <c r="O120" s="41" t="s">
        <v>514</v>
      </c>
      <c r="P120" s="71" t="s">
        <v>749</v>
      </c>
    </row>
    <row r="121" s="18" customFormat="1" ht="59" customHeight="1" spans="1:16">
      <c r="A121" s="68">
        <v>23</v>
      </c>
      <c r="B121" s="54" t="s">
        <v>53</v>
      </c>
      <c r="C121" s="54" t="s">
        <v>54</v>
      </c>
      <c r="D121" s="81" t="s">
        <v>55</v>
      </c>
      <c r="E121" s="70">
        <v>39.74</v>
      </c>
      <c r="F121" s="71"/>
      <c r="G121" s="72" t="s">
        <v>788</v>
      </c>
      <c r="H121" s="70">
        <v>39.74</v>
      </c>
      <c r="I121" s="72" t="s">
        <v>84</v>
      </c>
      <c r="J121" s="72" t="s">
        <v>789</v>
      </c>
      <c r="K121" s="76"/>
      <c r="L121" s="85" t="s">
        <v>85</v>
      </c>
      <c r="M121" s="41" t="s">
        <v>512</v>
      </c>
      <c r="N121" s="41" t="s">
        <v>513</v>
      </c>
      <c r="O121" s="41" t="s">
        <v>514</v>
      </c>
      <c r="P121" s="71" t="s">
        <v>749</v>
      </c>
    </row>
    <row r="122" s="18" customFormat="1" ht="36" spans="1:16">
      <c r="A122" s="68">
        <v>23</v>
      </c>
      <c r="B122" s="54" t="s">
        <v>53</v>
      </c>
      <c r="C122" s="54" t="s">
        <v>54</v>
      </c>
      <c r="D122" s="81" t="s">
        <v>55</v>
      </c>
      <c r="E122" s="70">
        <v>73.95</v>
      </c>
      <c r="F122" s="71"/>
      <c r="G122" s="72" t="s">
        <v>790</v>
      </c>
      <c r="H122" s="70">
        <v>73.95</v>
      </c>
      <c r="I122" s="72" t="s">
        <v>87</v>
      </c>
      <c r="J122" s="72" t="s">
        <v>784</v>
      </c>
      <c r="K122" s="76"/>
      <c r="L122" s="88" t="s">
        <v>68</v>
      </c>
      <c r="M122" s="41" t="s">
        <v>512</v>
      </c>
      <c r="N122" s="41" t="s">
        <v>513</v>
      </c>
      <c r="O122" s="41" t="s">
        <v>514</v>
      </c>
      <c r="P122" s="71" t="s">
        <v>749</v>
      </c>
    </row>
    <row r="123" s="19" customFormat="1" ht="54" customHeight="1" spans="1:16">
      <c r="A123" s="77">
        <v>23</v>
      </c>
      <c r="B123" s="54" t="s">
        <v>53</v>
      </c>
      <c r="C123" s="54" t="s">
        <v>54</v>
      </c>
      <c r="D123" s="81" t="s">
        <v>55</v>
      </c>
      <c r="E123" s="70">
        <v>805.23</v>
      </c>
      <c r="F123" s="79"/>
      <c r="G123" s="72" t="s">
        <v>791</v>
      </c>
      <c r="H123" s="70">
        <v>805.23</v>
      </c>
      <c r="I123" s="89" t="s">
        <v>89</v>
      </c>
      <c r="J123" s="89" t="s">
        <v>792</v>
      </c>
      <c r="K123" s="70">
        <v>250.91</v>
      </c>
      <c r="L123" s="85" t="s">
        <v>76</v>
      </c>
      <c r="M123" s="41" t="s">
        <v>512</v>
      </c>
      <c r="N123" s="41" t="s">
        <v>513</v>
      </c>
      <c r="O123" s="41" t="s">
        <v>514</v>
      </c>
      <c r="P123" s="79" t="s">
        <v>749</v>
      </c>
    </row>
    <row r="124" s="19" customFormat="1" ht="57" customHeight="1" spans="1:16">
      <c r="A124" s="77">
        <v>23</v>
      </c>
      <c r="B124" s="54" t="s">
        <v>53</v>
      </c>
      <c r="C124" s="54" t="s">
        <v>54</v>
      </c>
      <c r="D124" s="81" t="s">
        <v>55</v>
      </c>
      <c r="E124" s="70">
        <v>766.28</v>
      </c>
      <c r="F124" s="79"/>
      <c r="G124" s="72" t="s">
        <v>793</v>
      </c>
      <c r="H124" s="70">
        <v>766.28</v>
      </c>
      <c r="I124" s="89" t="s">
        <v>91</v>
      </c>
      <c r="J124" s="89" t="s">
        <v>792</v>
      </c>
      <c r="K124" s="70">
        <v>244.53</v>
      </c>
      <c r="L124" s="85" t="s">
        <v>76</v>
      </c>
      <c r="M124" s="41" t="s">
        <v>512</v>
      </c>
      <c r="N124" s="41" t="s">
        <v>513</v>
      </c>
      <c r="O124" s="41" t="s">
        <v>514</v>
      </c>
      <c r="P124" s="79" t="s">
        <v>749</v>
      </c>
    </row>
    <row r="125" s="19" customFormat="1" ht="61" customHeight="1" spans="1:16">
      <c r="A125" s="77">
        <v>23</v>
      </c>
      <c r="B125" s="54" t="s">
        <v>53</v>
      </c>
      <c r="C125" s="54" t="s">
        <v>54</v>
      </c>
      <c r="D125" s="81" t="s">
        <v>55</v>
      </c>
      <c r="E125" s="70">
        <v>653.4</v>
      </c>
      <c r="F125" s="79"/>
      <c r="G125" s="72" t="s">
        <v>794</v>
      </c>
      <c r="H125" s="70">
        <v>653.4</v>
      </c>
      <c r="I125" s="89" t="s">
        <v>93</v>
      </c>
      <c r="J125" s="89" t="s">
        <v>792</v>
      </c>
      <c r="K125" s="70">
        <v>213.66</v>
      </c>
      <c r="L125" s="85" t="s">
        <v>76</v>
      </c>
      <c r="M125" s="41" t="s">
        <v>512</v>
      </c>
      <c r="N125" s="41" t="s">
        <v>513</v>
      </c>
      <c r="O125" s="41" t="s">
        <v>514</v>
      </c>
      <c r="P125" s="79" t="s">
        <v>749</v>
      </c>
    </row>
    <row r="126" s="19" customFormat="1" ht="60" customHeight="1" spans="1:16">
      <c r="A126" s="77">
        <v>23</v>
      </c>
      <c r="B126" s="54" t="s">
        <v>53</v>
      </c>
      <c r="C126" s="54" t="s">
        <v>54</v>
      </c>
      <c r="D126" s="81" t="s">
        <v>55</v>
      </c>
      <c r="E126" s="70">
        <v>261.58</v>
      </c>
      <c r="F126" s="79"/>
      <c r="G126" s="72" t="s">
        <v>795</v>
      </c>
      <c r="H126" s="70">
        <v>261.58</v>
      </c>
      <c r="I126" s="89" t="s">
        <v>95</v>
      </c>
      <c r="J126" s="89" t="s">
        <v>792</v>
      </c>
      <c r="K126" s="70">
        <v>132.4</v>
      </c>
      <c r="L126" s="85" t="s">
        <v>76</v>
      </c>
      <c r="M126" s="41" t="s">
        <v>512</v>
      </c>
      <c r="N126" s="41" t="s">
        <v>513</v>
      </c>
      <c r="O126" s="41" t="s">
        <v>514</v>
      </c>
      <c r="P126" s="79" t="s">
        <v>749</v>
      </c>
    </row>
    <row r="127" s="19" customFormat="1" ht="80" customHeight="1" spans="1:16">
      <c r="A127" s="77">
        <v>23</v>
      </c>
      <c r="B127" s="54" t="s">
        <v>96</v>
      </c>
      <c r="C127" s="54" t="s">
        <v>97</v>
      </c>
      <c r="D127" s="81" t="s">
        <v>55</v>
      </c>
      <c r="E127" s="70">
        <v>1000</v>
      </c>
      <c r="F127" s="79"/>
      <c r="G127" s="72" t="s">
        <v>40</v>
      </c>
      <c r="H127" s="70">
        <v>1000</v>
      </c>
      <c r="I127" s="72" t="s">
        <v>41</v>
      </c>
      <c r="J127" s="72" t="s">
        <v>767</v>
      </c>
      <c r="K127" s="70">
        <v>1000</v>
      </c>
      <c r="L127" s="85" t="s">
        <v>42</v>
      </c>
      <c r="M127" s="41" t="s">
        <v>512</v>
      </c>
      <c r="N127" s="41" t="s">
        <v>513</v>
      </c>
      <c r="O127" s="41" t="s">
        <v>514</v>
      </c>
      <c r="P127" s="79" t="s">
        <v>749</v>
      </c>
    </row>
    <row r="128" s="19" customFormat="1" ht="65" customHeight="1" spans="1:16">
      <c r="A128" s="77">
        <v>23</v>
      </c>
      <c r="B128" s="54" t="s">
        <v>99</v>
      </c>
      <c r="C128" s="54" t="s">
        <v>100</v>
      </c>
      <c r="D128" s="81" t="s">
        <v>55</v>
      </c>
      <c r="E128" s="82">
        <v>237.39</v>
      </c>
      <c r="F128" s="79"/>
      <c r="G128" s="72" t="s">
        <v>795</v>
      </c>
      <c r="H128" s="82">
        <v>237.39</v>
      </c>
      <c r="I128" s="89" t="s">
        <v>95</v>
      </c>
      <c r="J128" s="89" t="s">
        <v>792</v>
      </c>
      <c r="K128" s="82"/>
      <c r="L128" s="85" t="s">
        <v>76</v>
      </c>
      <c r="M128" s="41" t="s">
        <v>512</v>
      </c>
      <c r="N128" s="41" t="s">
        <v>513</v>
      </c>
      <c r="O128" s="41" t="s">
        <v>514</v>
      </c>
      <c r="P128" s="79" t="s">
        <v>749</v>
      </c>
    </row>
    <row r="129" s="18" customFormat="1" ht="84.75" customHeight="1" spans="1:16">
      <c r="A129" s="68">
        <v>23</v>
      </c>
      <c r="B129" s="54" t="s">
        <v>99</v>
      </c>
      <c r="C129" s="54" t="s">
        <v>100</v>
      </c>
      <c r="D129" s="81" t="s">
        <v>55</v>
      </c>
      <c r="E129" s="82">
        <v>195.24</v>
      </c>
      <c r="F129" s="71"/>
      <c r="G129" s="72" t="s">
        <v>102</v>
      </c>
      <c r="H129" s="82">
        <v>195.24</v>
      </c>
      <c r="I129" s="43" t="s">
        <v>103</v>
      </c>
      <c r="J129" s="43" t="s">
        <v>796</v>
      </c>
      <c r="K129" s="70" t="s">
        <v>797</v>
      </c>
      <c r="L129" s="96" t="s">
        <v>798</v>
      </c>
      <c r="M129" s="41" t="s">
        <v>512</v>
      </c>
      <c r="N129" s="41" t="s">
        <v>513</v>
      </c>
      <c r="O129" s="41" t="s">
        <v>514</v>
      </c>
      <c r="P129" s="71" t="s">
        <v>749</v>
      </c>
    </row>
    <row r="130" s="18" customFormat="1" ht="84" spans="1:16">
      <c r="A130" s="68">
        <v>23</v>
      </c>
      <c r="B130" s="54" t="s">
        <v>99</v>
      </c>
      <c r="C130" s="54" t="s">
        <v>100</v>
      </c>
      <c r="D130" s="81" t="s">
        <v>55</v>
      </c>
      <c r="E130" s="82">
        <v>1602.99</v>
      </c>
      <c r="F130" s="71"/>
      <c r="G130" s="72" t="s">
        <v>769</v>
      </c>
      <c r="H130" s="82">
        <v>1602.99</v>
      </c>
      <c r="I130" s="43" t="s">
        <v>49</v>
      </c>
      <c r="J130" s="43" t="s">
        <v>770</v>
      </c>
      <c r="K130" s="76"/>
      <c r="L130" s="88" t="s">
        <v>31</v>
      </c>
      <c r="M130" s="41" t="s">
        <v>512</v>
      </c>
      <c r="N130" s="41" t="s">
        <v>513</v>
      </c>
      <c r="O130" s="41" t="s">
        <v>514</v>
      </c>
      <c r="P130" s="71" t="s">
        <v>749</v>
      </c>
    </row>
    <row r="131" s="18" customFormat="1" ht="36" spans="1:16">
      <c r="A131" s="68">
        <v>23</v>
      </c>
      <c r="B131" s="54" t="s">
        <v>99</v>
      </c>
      <c r="C131" s="54" t="s">
        <v>100</v>
      </c>
      <c r="D131" s="81" t="s">
        <v>55</v>
      </c>
      <c r="E131" s="82">
        <v>150</v>
      </c>
      <c r="F131" s="71"/>
      <c r="G131" s="72" t="s">
        <v>105</v>
      </c>
      <c r="H131" s="82">
        <v>150</v>
      </c>
      <c r="I131" s="43" t="s">
        <v>106</v>
      </c>
      <c r="J131" s="68" t="s">
        <v>784</v>
      </c>
      <c r="K131" s="76">
        <v>150</v>
      </c>
      <c r="L131" s="88" t="s">
        <v>107</v>
      </c>
      <c r="M131" s="41" t="s">
        <v>512</v>
      </c>
      <c r="N131" s="41" t="s">
        <v>513</v>
      </c>
      <c r="O131" s="41" t="s">
        <v>514</v>
      </c>
      <c r="P131" s="71" t="s">
        <v>749</v>
      </c>
    </row>
    <row r="132" s="18" customFormat="1" ht="36" spans="1:16">
      <c r="A132" s="68">
        <v>23</v>
      </c>
      <c r="B132" s="54" t="s">
        <v>99</v>
      </c>
      <c r="C132" s="54" t="s">
        <v>100</v>
      </c>
      <c r="D132" s="81" t="s">
        <v>55</v>
      </c>
      <c r="E132" s="82">
        <v>1000</v>
      </c>
      <c r="F132" s="71"/>
      <c r="G132" s="72" t="s">
        <v>799</v>
      </c>
      <c r="H132" s="82">
        <v>1000</v>
      </c>
      <c r="I132" s="43" t="s">
        <v>109</v>
      </c>
      <c r="J132" s="68" t="s">
        <v>800</v>
      </c>
      <c r="K132" s="76"/>
      <c r="L132" s="88" t="s">
        <v>107</v>
      </c>
      <c r="M132" s="41" t="s">
        <v>512</v>
      </c>
      <c r="N132" s="41" t="s">
        <v>513</v>
      </c>
      <c r="O132" s="41" t="s">
        <v>514</v>
      </c>
      <c r="P132" s="71" t="s">
        <v>749</v>
      </c>
    </row>
    <row r="133" s="18" customFormat="1" ht="33" customHeight="1" spans="1:16">
      <c r="A133" s="68">
        <v>23</v>
      </c>
      <c r="B133" s="54" t="s">
        <v>99</v>
      </c>
      <c r="C133" s="54" t="s">
        <v>100</v>
      </c>
      <c r="D133" s="81" t="s">
        <v>55</v>
      </c>
      <c r="E133" s="82">
        <v>422.29</v>
      </c>
      <c r="F133" s="71"/>
      <c r="G133" s="72" t="s">
        <v>108</v>
      </c>
      <c r="H133" s="82">
        <v>422.29</v>
      </c>
      <c r="I133" s="72" t="s">
        <v>111</v>
      </c>
      <c r="J133" s="72" t="s">
        <v>801</v>
      </c>
      <c r="K133" s="76"/>
      <c r="L133" s="88" t="s">
        <v>68</v>
      </c>
      <c r="M133" s="41" t="s">
        <v>512</v>
      </c>
      <c r="N133" s="41" t="s">
        <v>513</v>
      </c>
      <c r="O133" s="41" t="s">
        <v>514</v>
      </c>
      <c r="P133" s="71" t="s">
        <v>749</v>
      </c>
    </row>
    <row r="134" s="18" customFormat="1" ht="36" spans="1:16">
      <c r="A134" s="68">
        <v>23</v>
      </c>
      <c r="B134" s="54" t="s">
        <v>99</v>
      </c>
      <c r="C134" s="54" t="s">
        <v>100</v>
      </c>
      <c r="D134" s="81" t="s">
        <v>55</v>
      </c>
      <c r="E134" s="82">
        <v>110.04</v>
      </c>
      <c r="F134" s="71"/>
      <c r="G134" s="72" t="s">
        <v>110</v>
      </c>
      <c r="H134" s="82">
        <v>110.04</v>
      </c>
      <c r="I134" s="72" t="s">
        <v>113</v>
      </c>
      <c r="J134" s="72" t="s">
        <v>801</v>
      </c>
      <c r="K134" s="76"/>
      <c r="L134" s="88" t="s">
        <v>68</v>
      </c>
      <c r="M134" s="41" t="s">
        <v>512</v>
      </c>
      <c r="N134" s="41" t="s">
        <v>513</v>
      </c>
      <c r="O134" s="41" t="s">
        <v>514</v>
      </c>
      <c r="P134" s="71" t="s">
        <v>749</v>
      </c>
    </row>
    <row r="135" s="18" customFormat="1" ht="28" customHeight="1" spans="1:16">
      <c r="A135" s="68">
        <v>23</v>
      </c>
      <c r="B135" s="54" t="s">
        <v>99</v>
      </c>
      <c r="C135" s="54" t="s">
        <v>100</v>
      </c>
      <c r="D135" s="81" t="s">
        <v>55</v>
      </c>
      <c r="E135" s="82">
        <v>380.91</v>
      </c>
      <c r="F135" s="71"/>
      <c r="G135" s="72" t="s">
        <v>112</v>
      </c>
      <c r="H135" s="82">
        <v>380.91</v>
      </c>
      <c r="I135" s="72" t="s">
        <v>115</v>
      </c>
      <c r="J135" s="72" t="s">
        <v>801</v>
      </c>
      <c r="K135" s="76"/>
      <c r="L135" s="88" t="s">
        <v>68</v>
      </c>
      <c r="M135" s="41" t="s">
        <v>512</v>
      </c>
      <c r="N135" s="41" t="s">
        <v>513</v>
      </c>
      <c r="O135" s="41" t="s">
        <v>514</v>
      </c>
      <c r="P135" s="71" t="s">
        <v>749</v>
      </c>
    </row>
    <row r="136" s="18" customFormat="1" ht="50" customHeight="1" spans="1:16">
      <c r="A136" s="68">
        <v>23</v>
      </c>
      <c r="B136" s="54" t="s">
        <v>99</v>
      </c>
      <c r="C136" s="54" t="s">
        <v>100</v>
      </c>
      <c r="D136" s="81" t="s">
        <v>55</v>
      </c>
      <c r="E136" s="82">
        <v>543</v>
      </c>
      <c r="F136" s="71"/>
      <c r="G136" s="72" t="s">
        <v>802</v>
      </c>
      <c r="H136" s="82">
        <v>543</v>
      </c>
      <c r="I136" s="72" t="s">
        <v>117</v>
      </c>
      <c r="J136" s="72" t="s">
        <v>784</v>
      </c>
      <c r="K136" s="76"/>
      <c r="L136" s="88" t="s">
        <v>68</v>
      </c>
      <c r="M136" s="41" t="s">
        <v>512</v>
      </c>
      <c r="N136" s="41" t="s">
        <v>513</v>
      </c>
      <c r="O136" s="41" t="s">
        <v>514</v>
      </c>
      <c r="P136" s="71" t="s">
        <v>749</v>
      </c>
    </row>
    <row r="137" s="18" customFormat="1" ht="72" spans="1:16">
      <c r="A137" s="68">
        <v>23</v>
      </c>
      <c r="B137" s="54" t="s">
        <v>99</v>
      </c>
      <c r="C137" s="54" t="s">
        <v>100</v>
      </c>
      <c r="D137" s="81" t="s">
        <v>55</v>
      </c>
      <c r="E137" s="82">
        <v>647.75</v>
      </c>
      <c r="F137" s="71"/>
      <c r="G137" s="72" t="s">
        <v>803</v>
      </c>
      <c r="H137" s="82">
        <v>647.75</v>
      </c>
      <c r="I137" s="72" t="s">
        <v>119</v>
      </c>
      <c r="J137" s="72" t="s">
        <v>804</v>
      </c>
      <c r="K137" s="76"/>
      <c r="L137" s="88" t="s">
        <v>68</v>
      </c>
      <c r="M137" s="41" t="s">
        <v>512</v>
      </c>
      <c r="N137" s="41" t="s">
        <v>513</v>
      </c>
      <c r="O137" s="41" t="s">
        <v>514</v>
      </c>
      <c r="P137" s="71" t="s">
        <v>749</v>
      </c>
    </row>
    <row r="138" s="18" customFormat="1" ht="60" spans="1:16">
      <c r="A138" s="68">
        <v>23</v>
      </c>
      <c r="B138" s="54" t="s">
        <v>99</v>
      </c>
      <c r="C138" s="54" t="s">
        <v>100</v>
      </c>
      <c r="D138" s="81" t="s">
        <v>55</v>
      </c>
      <c r="E138" s="82">
        <v>1624.27</v>
      </c>
      <c r="F138" s="71"/>
      <c r="G138" s="72" t="s">
        <v>805</v>
      </c>
      <c r="H138" s="82">
        <v>1624.27</v>
      </c>
      <c r="I138" s="72" t="s">
        <v>121</v>
      </c>
      <c r="J138" s="72" t="s">
        <v>804</v>
      </c>
      <c r="K138" s="70">
        <v>318.859439</v>
      </c>
      <c r="L138" s="88" t="s">
        <v>68</v>
      </c>
      <c r="M138" s="41" t="s">
        <v>512</v>
      </c>
      <c r="N138" s="41" t="s">
        <v>513</v>
      </c>
      <c r="O138" s="41" t="s">
        <v>514</v>
      </c>
      <c r="P138" s="71" t="s">
        <v>749</v>
      </c>
    </row>
    <row r="139" s="18" customFormat="1" ht="36" spans="1:16">
      <c r="A139" s="68">
        <v>23</v>
      </c>
      <c r="B139" s="54" t="s">
        <v>99</v>
      </c>
      <c r="C139" s="54" t="s">
        <v>100</v>
      </c>
      <c r="D139" s="81" t="s">
        <v>55</v>
      </c>
      <c r="E139" s="82">
        <v>323</v>
      </c>
      <c r="F139" s="71"/>
      <c r="G139" s="72" t="s">
        <v>122</v>
      </c>
      <c r="H139" s="82">
        <v>323</v>
      </c>
      <c r="I139" s="43" t="s">
        <v>123</v>
      </c>
      <c r="J139" s="43" t="s">
        <v>784</v>
      </c>
      <c r="K139" s="76"/>
      <c r="L139" s="88" t="s">
        <v>151</v>
      </c>
      <c r="M139" s="41" t="s">
        <v>512</v>
      </c>
      <c r="N139" s="41" t="s">
        <v>513</v>
      </c>
      <c r="O139" s="41" t="s">
        <v>514</v>
      </c>
      <c r="P139" s="71" t="s">
        <v>749</v>
      </c>
    </row>
    <row r="140" s="18" customFormat="1" ht="36" spans="1:16">
      <c r="A140" s="68">
        <v>23</v>
      </c>
      <c r="B140" s="54" t="s">
        <v>99</v>
      </c>
      <c r="C140" s="54" t="s">
        <v>100</v>
      </c>
      <c r="D140" s="81" t="s">
        <v>55</v>
      </c>
      <c r="E140" s="82">
        <v>3553.12</v>
      </c>
      <c r="F140" s="71"/>
      <c r="G140" s="72" t="s">
        <v>806</v>
      </c>
      <c r="H140" s="82">
        <v>3553.12</v>
      </c>
      <c r="I140" s="43" t="s">
        <v>125</v>
      </c>
      <c r="J140" s="43" t="s">
        <v>807</v>
      </c>
      <c r="K140" s="76"/>
      <c r="L140" s="97" t="s">
        <v>151</v>
      </c>
      <c r="M140" s="41" t="s">
        <v>512</v>
      </c>
      <c r="N140" s="41" t="s">
        <v>513</v>
      </c>
      <c r="O140" s="41" t="s">
        <v>514</v>
      </c>
      <c r="P140" s="71" t="s">
        <v>749</v>
      </c>
    </row>
    <row r="141" s="18" customFormat="1" ht="36" spans="1:16">
      <c r="A141" s="68">
        <v>23</v>
      </c>
      <c r="B141" s="54" t="s">
        <v>99</v>
      </c>
      <c r="C141" s="54" t="s">
        <v>100</v>
      </c>
      <c r="D141" s="81" t="s">
        <v>55</v>
      </c>
      <c r="E141" s="82">
        <v>500</v>
      </c>
      <c r="F141" s="71"/>
      <c r="G141" s="72" t="s">
        <v>768</v>
      </c>
      <c r="H141" s="82">
        <v>500</v>
      </c>
      <c r="I141" s="43" t="s">
        <v>127</v>
      </c>
      <c r="J141" s="43" t="s">
        <v>808</v>
      </c>
      <c r="K141" s="76"/>
      <c r="L141" s="88" t="s">
        <v>151</v>
      </c>
      <c r="M141" s="41" t="s">
        <v>512</v>
      </c>
      <c r="N141" s="41" t="s">
        <v>513</v>
      </c>
      <c r="O141" s="41" t="s">
        <v>514</v>
      </c>
      <c r="P141" s="71" t="s">
        <v>749</v>
      </c>
    </row>
    <row r="142" s="18" customFormat="1" ht="36" spans="1:16">
      <c r="A142" s="68">
        <v>23</v>
      </c>
      <c r="B142" s="54" t="s">
        <v>99</v>
      </c>
      <c r="C142" s="54" t="s">
        <v>100</v>
      </c>
      <c r="D142" s="81" t="s">
        <v>55</v>
      </c>
      <c r="E142" s="82">
        <v>3500</v>
      </c>
      <c r="F142" s="71"/>
      <c r="G142" s="72" t="s">
        <v>40</v>
      </c>
      <c r="H142" s="82">
        <v>3500</v>
      </c>
      <c r="I142" s="43"/>
      <c r="J142" s="43"/>
      <c r="K142" s="76"/>
      <c r="L142" s="85" t="s">
        <v>42</v>
      </c>
      <c r="M142" s="41" t="s">
        <v>512</v>
      </c>
      <c r="N142" s="41" t="s">
        <v>513</v>
      </c>
      <c r="O142" s="41" t="s">
        <v>514</v>
      </c>
      <c r="P142" s="79" t="s">
        <v>749</v>
      </c>
    </row>
    <row r="143" s="18" customFormat="1" ht="36" spans="1:16">
      <c r="A143" s="68">
        <v>23</v>
      </c>
      <c r="B143" s="54" t="s">
        <v>99</v>
      </c>
      <c r="C143" s="54" t="s">
        <v>100</v>
      </c>
      <c r="D143" s="81" t="s">
        <v>55</v>
      </c>
      <c r="E143" s="82">
        <v>1315</v>
      </c>
      <c r="F143" s="71"/>
      <c r="G143" s="72" t="s">
        <v>283</v>
      </c>
      <c r="H143" s="82">
        <v>1315</v>
      </c>
      <c r="I143" s="43" t="s">
        <v>130</v>
      </c>
      <c r="J143" s="43" t="s">
        <v>809</v>
      </c>
      <c r="K143" s="76"/>
      <c r="L143" s="88" t="s">
        <v>151</v>
      </c>
      <c r="M143" s="41" t="s">
        <v>512</v>
      </c>
      <c r="N143" s="41" t="s">
        <v>513</v>
      </c>
      <c r="O143" s="41" t="s">
        <v>514</v>
      </c>
      <c r="P143" s="71" t="s">
        <v>749</v>
      </c>
    </row>
    <row r="144" s="18" customFormat="1" ht="36" spans="1:16">
      <c r="A144" s="68">
        <v>23</v>
      </c>
      <c r="B144" s="54" t="s">
        <v>99</v>
      </c>
      <c r="C144" s="54" t="s">
        <v>100</v>
      </c>
      <c r="D144" s="81" t="s">
        <v>55</v>
      </c>
      <c r="E144" s="82">
        <v>1300</v>
      </c>
      <c r="F144" s="71"/>
      <c r="G144" s="72" t="s">
        <v>810</v>
      </c>
      <c r="H144" s="82">
        <v>1300</v>
      </c>
      <c r="I144" s="43" t="s">
        <v>132</v>
      </c>
      <c r="J144" s="43" t="s">
        <v>809</v>
      </c>
      <c r="K144" s="76"/>
      <c r="L144" s="97" t="s">
        <v>151</v>
      </c>
      <c r="M144" s="41" t="s">
        <v>512</v>
      </c>
      <c r="N144" s="41" t="s">
        <v>513</v>
      </c>
      <c r="O144" s="41" t="s">
        <v>514</v>
      </c>
      <c r="P144" s="71" t="s">
        <v>749</v>
      </c>
    </row>
    <row r="145" s="18" customFormat="1" ht="36" spans="1:16">
      <c r="A145" s="68">
        <v>23</v>
      </c>
      <c r="B145" s="54" t="s">
        <v>99</v>
      </c>
      <c r="C145" s="54" t="s">
        <v>100</v>
      </c>
      <c r="D145" s="81" t="s">
        <v>55</v>
      </c>
      <c r="E145" s="82">
        <v>872</v>
      </c>
      <c r="F145" s="71"/>
      <c r="G145" s="72" t="s">
        <v>811</v>
      </c>
      <c r="H145" s="82">
        <v>872</v>
      </c>
      <c r="I145" s="43" t="s">
        <v>134</v>
      </c>
      <c r="J145" s="43" t="s">
        <v>748</v>
      </c>
      <c r="K145" s="76"/>
      <c r="L145" s="88" t="s">
        <v>151</v>
      </c>
      <c r="M145" s="41" t="s">
        <v>512</v>
      </c>
      <c r="N145" s="41" t="s">
        <v>513</v>
      </c>
      <c r="O145" s="41" t="s">
        <v>514</v>
      </c>
      <c r="P145" s="71" t="s">
        <v>749</v>
      </c>
    </row>
    <row r="146" s="18" customFormat="1" ht="36" spans="1:16">
      <c r="A146" s="68">
        <v>23</v>
      </c>
      <c r="B146" s="54" t="s">
        <v>99</v>
      </c>
      <c r="C146" s="54" t="s">
        <v>100</v>
      </c>
      <c r="D146" s="81" t="s">
        <v>55</v>
      </c>
      <c r="E146" s="82">
        <v>400</v>
      </c>
      <c r="F146" s="71"/>
      <c r="G146" s="72" t="s">
        <v>141</v>
      </c>
      <c r="H146" s="82">
        <v>400</v>
      </c>
      <c r="I146" s="43" t="s">
        <v>136</v>
      </c>
      <c r="J146" s="43" t="s">
        <v>781</v>
      </c>
      <c r="K146" s="76"/>
      <c r="L146" s="96" t="s">
        <v>151</v>
      </c>
      <c r="M146" s="41" t="s">
        <v>512</v>
      </c>
      <c r="N146" s="41" t="s">
        <v>513</v>
      </c>
      <c r="O146" s="41" t="s">
        <v>514</v>
      </c>
      <c r="P146" s="71" t="s">
        <v>749</v>
      </c>
    </row>
    <row r="147" s="19" customFormat="1" ht="36" spans="1:16">
      <c r="A147" s="77">
        <v>23</v>
      </c>
      <c r="B147" s="54" t="s">
        <v>99</v>
      </c>
      <c r="C147" s="54" t="s">
        <v>100</v>
      </c>
      <c r="D147" s="81" t="s">
        <v>55</v>
      </c>
      <c r="E147" s="82">
        <v>100</v>
      </c>
      <c r="F147" s="79"/>
      <c r="G147" s="72" t="s">
        <v>142</v>
      </c>
      <c r="H147" s="82">
        <v>100</v>
      </c>
      <c r="I147" s="72" t="s">
        <v>138</v>
      </c>
      <c r="J147" s="72" t="s">
        <v>564</v>
      </c>
      <c r="K147" s="75">
        <v>14.891895</v>
      </c>
      <c r="L147" s="96" t="s">
        <v>143</v>
      </c>
      <c r="M147" s="41" t="s">
        <v>512</v>
      </c>
      <c r="N147" s="41" t="s">
        <v>513</v>
      </c>
      <c r="O147" s="41" t="s">
        <v>514</v>
      </c>
      <c r="P147" s="79" t="s">
        <v>749</v>
      </c>
    </row>
    <row r="148" s="18" customFormat="1" ht="60" spans="1:16">
      <c r="A148" s="68">
        <v>23</v>
      </c>
      <c r="B148" s="54" t="s">
        <v>99</v>
      </c>
      <c r="C148" s="54" t="s">
        <v>100</v>
      </c>
      <c r="D148" s="81" t="s">
        <v>55</v>
      </c>
      <c r="E148" s="82">
        <v>2500</v>
      </c>
      <c r="F148" s="71"/>
      <c r="G148" s="72" t="s">
        <v>785</v>
      </c>
      <c r="H148" s="82">
        <v>2500</v>
      </c>
      <c r="I148" s="98" t="s">
        <v>140</v>
      </c>
      <c r="J148" s="68" t="s">
        <v>812</v>
      </c>
      <c r="K148" s="76"/>
      <c r="L148" s="96" t="s">
        <v>145</v>
      </c>
      <c r="M148" s="41" t="s">
        <v>512</v>
      </c>
      <c r="N148" s="41" t="s">
        <v>513</v>
      </c>
      <c r="O148" s="41" t="s">
        <v>514</v>
      </c>
      <c r="P148" s="71" t="s">
        <v>749</v>
      </c>
    </row>
    <row r="149" s="18" customFormat="1" ht="24" spans="1:16">
      <c r="A149" s="68">
        <v>23</v>
      </c>
      <c r="B149" s="54" t="s">
        <v>147</v>
      </c>
      <c r="C149" s="54" t="s">
        <v>148</v>
      </c>
      <c r="D149" s="81" t="s">
        <v>55</v>
      </c>
      <c r="E149" s="70">
        <v>100</v>
      </c>
      <c r="F149" s="71"/>
      <c r="G149" s="72" t="s">
        <v>64</v>
      </c>
      <c r="H149" s="70">
        <v>100</v>
      </c>
      <c r="I149" s="43" t="s">
        <v>65</v>
      </c>
      <c r="J149" s="43" t="s">
        <v>781</v>
      </c>
      <c r="K149" s="76"/>
      <c r="L149" s="85" t="s">
        <v>151</v>
      </c>
      <c r="M149" s="41" t="s">
        <v>512</v>
      </c>
      <c r="N149" s="41" t="s">
        <v>513</v>
      </c>
      <c r="O149" s="41" t="s">
        <v>514</v>
      </c>
      <c r="P149" s="71" t="s">
        <v>749</v>
      </c>
    </row>
    <row r="150" s="18" customFormat="1" ht="24" spans="1:16">
      <c r="A150" s="68">
        <v>23</v>
      </c>
      <c r="B150" s="54" t="s">
        <v>147</v>
      </c>
      <c r="C150" s="54" t="s">
        <v>148</v>
      </c>
      <c r="D150" s="81" t="s">
        <v>55</v>
      </c>
      <c r="E150" s="70">
        <v>1000</v>
      </c>
      <c r="F150" s="71"/>
      <c r="G150" s="72" t="s">
        <v>813</v>
      </c>
      <c r="H150" s="70">
        <v>1000</v>
      </c>
      <c r="I150" s="43" t="s">
        <v>150</v>
      </c>
      <c r="J150" s="43" t="s">
        <v>814</v>
      </c>
      <c r="K150" s="76"/>
      <c r="L150" s="85" t="s">
        <v>151</v>
      </c>
      <c r="M150" s="41" t="s">
        <v>512</v>
      </c>
      <c r="N150" s="41" t="s">
        <v>513</v>
      </c>
      <c r="O150" s="41" t="s">
        <v>514</v>
      </c>
      <c r="P150" s="71" t="s">
        <v>749</v>
      </c>
    </row>
    <row r="151" s="18" customFormat="1" ht="24" spans="1:16">
      <c r="A151" s="68">
        <v>23</v>
      </c>
      <c r="B151" s="54" t="s">
        <v>147</v>
      </c>
      <c r="C151" s="54" t="s">
        <v>148</v>
      </c>
      <c r="D151" s="81" t="s">
        <v>55</v>
      </c>
      <c r="E151" s="70">
        <v>500</v>
      </c>
      <c r="F151" s="71"/>
      <c r="G151" s="72" t="s">
        <v>815</v>
      </c>
      <c r="H151" s="70">
        <v>500</v>
      </c>
      <c r="I151" s="43" t="s">
        <v>152</v>
      </c>
      <c r="J151" s="43" t="s">
        <v>814</v>
      </c>
      <c r="K151" s="76"/>
      <c r="L151" s="88" t="s">
        <v>151</v>
      </c>
      <c r="M151" s="41" t="s">
        <v>512</v>
      </c>
      <c r="N151" s="41" t="s">
        <v>513</v>
      </c>
      <c r="O151" s="41" t="s">
        <v>514</v>
      </c>
      <c r="P151" s="71" t="s">
        <v>749</v>
      </c>
    </row>
    <row r="152" s="18" customFormat="1" ht="24" spans="1:16">
      <c r="A152" s="68">
        <v>23</v>
      </c>
      <c r="B152" s="54" t="s">
        <v>147</v>
      </c>
      <c r="C152" s="54" t="s">
        <v>148</v>
      </c>
      <c r="D152" s="81" t="s">
        <v>55</v>
      </c>
      <c r="E152" s="70">
        <v>128</v>
      </c>
      <c r="F152" s="71"/>
      <c r="G152" s="72" t="s">
        <v>811</v>
      </c>
      <c r="H152" s="70">
        <v>128</v>
      </c>
      <c r="I152" s="43" t="s">
        <v>134</v>
      </c>
      <c r="J152" s="43" t="s">
        <v>748</v>
      </c>
      <c r="K152" s="76"/>
      <c r="L152" s="88" t="s">
        <v>151</v>
      </c>
      <c r="M152" s="41" t="s">
        <v>512</v>
      </c>
      <c r="N152" s="41" t="s">
        <v>513</v>
      </c>
      <c r="O152" s="41" t="s">
        <v>514</v>
      </c>
      <c r="P152" s="71" t="s">
        <v>749</v>
      </c>
    </row>
    <row r="153" s="18" customFormat="1" ht="24" spans="1:16">
      <c r="A153" s="68">
        <v>23</v>
      </c>
      <c r="B153" s="90" t="s">
        <v>153</v>
      </c>
      <c r="C153" s="54" t="s">
        <v>154</v>
      </c>
      <c r="D153" s="91" t="s">
        <v>155</v>
      </c>
      <c r="E153" s="70">
        <v>204.84</v>
      </c>
      <c r="F153" s="71"/>
      <c r="G153" s="72" t="s">
        <v>64</v>
      </c>
      <c r="H153" s="70">
        <v>204.84</v>
      </c>
      <c r="I153" s="43" t="s">
        <v>65</v>
      </c>
      <c r="J153" s="43" t="s">
        <v>781</v>
      </c>
      <c r="K153" s="76"/>
      <c r="L153" s="85" t="s">
        <v>151</v>
      </c>
      <c r="M153" s="41" t="s">
        <v>512</v>
      </c>
      <c r="N153" s="41" t="s">
        <v>513</v>
      </c>
      <c r="O153" s="41" t="s">
        <v>514</v>
      </c>
      <c r="P153" s="71" t="s">
        <v>749</v>
      </c>
    </row>
    <row r="154" s="18" customFormat="1" ht="180" customHeight="1" spans="1:16">
      <c r="A154" s="68">
        <v>23</v>
      </c>
      <c r="B154" s="90" t="s">
        <v>153</v>
      </c>
      <c r="C154" s="54" t="s">
        <v>154</v>
      </c>
      <c r="D154" s="91" t="s">
        <v>155</v>
      </c>
      <c r="E154" s="70">
        <v>195.16</v>
      </c>
      <c r="F154" s="71"/>
      <c r="G154" s="72" t="s">
        <v>156</v>
      </c>
      <c r="H154" s="70">
        <v>195.16</v>
      </c>
      <c r="I154" s="43" t="s">
        <v>157</v>
      </c>
      <c r="J154" s="43" t="s">
        <v>816</v>
      </c>
      <c r="K154" s="70">
        <v>195.16</v>
      </c>
      <c r="L154" s="85" t="s">
        <v>31</v>
      </c>
      <c r="M154" s="41" t="s">
        <v>512</v>
      </c>
      <c r="N154" s="41" t="s">
        <v>513</v>
      </c>
      <c r="O154" s="41" t="s">
        <v>514</v>
      </c>
      <c r="P154" s="71" t="s">
        <v>749</v>
      </c>
    </row>
    <row r="155" s="19" customFormat="1" ht="65" customHeight="1" spans="1:16">
      <c r="A155" s="77">
        <v>23</v>
      </c>
      <c r="B155" s="90" t="s">
        <v>817</v>
      </c>
      <c r="C155" s="54" t="s">
        <v>159</v>
      </c>
      <c r="D155" s="69" t="s">
        <v>21</v>
      </c>
      <c r="E155" s="70">
        <v>3139</v>
      </c>
      <c r="F155" s="79"/>
      <c r="G155" s="72"/>
      <c r="H155" s="70"/>
      <c r="I155" s="54"/>
      <c r="J155" s="54"/>
      <c r="K155" s="70"/>
      <c r="L155" s="86" t="s">
        <v>776</v>
      </c>
      <c r="M155" s="41" t="s">
        <v>512</v>
      </c>
      <c r="N155" s="41" t="s">
        <v>513</v>
      </c>
      <c r="O155" s="41" t="s">
        <v>514</v>
      </c>
      <c r="P155" s="86" t="s">
        <v>760</v>
      </c>
    </row>
    <row r="156" s="18" customFormat="1" ht="42" customHeight="1" spans="1:16">
      <c r="A156" s="68">
        <v>23</v>
      </c>
      <c r="B156" s="90" t="s">
        <v>818</v>
      </c>
      <c r="C156" s="54" t="s">
        <v>159</v>
      </c>
      <c r="D156" s="69" t="s">
        <v>21</v>
      </c>
      <c r="E156" s="70">
        <v>201</v>
      </c>
      <c r="F156" s="71"/>
      <c r="G156" s="43" t="s">
        <v>819</v>
      </c>
      <c r="H156" s="70"/>
      <c r="I156" s="43"/>
      <c r="J156" s="68"/>
      <c r="K156" s="70"/>
      <c r="L156" s="88" t="s">
        <v>107</v>
      </c>
      <c r="M156" s="41" t="s">
        <v>512</v>
      </c>
      <c r="N156" s="41" t="s">
        <v>513</v>
      </c>
      <c r="O156" s="41" t="s">
        <v>514</v>
      </c>
      <c r="P156" s="44" t="s">
        <v>760</v>
      </c>
    </row>
    <row r="157" s="19" customFormat="1" ht="57" customHeight="1" spans="1:16">
      <c r="A157" s="77">
        <v>23</v>
      </c>
      <c r="B157" s="90" t="s">
        <v>820</v>
      </c>
      <c r="C157" s="54" t="s">
        <v>159</v>
      </c>
      <c r="D157" s="69" t="s">
        <v>21</v>
      </c>
      <c r="E157" s="70">
        <v>91</v>
      </c>
      <c r="F157" s="79"/>
      <c r="G157" s="72"/>
      <c r="H157" s="70"/>
      <c r="I157" s="54"/>
      <c r="J157" s="54" t="s">
        <v>821</v>
      </c>
      <c r="K157" s="70"/>
      <c r="L157" s="85" t="s">
        <v>76</v>
      </c>
      <c r="M157" s="41" t="s">
        <v>512</v>
      </c>
      <c r="N157" s="41" t="s">
        <v>513</v>
      </c>
      <c r="O157" s="41" t="s">
        <v>514</v>
      </c>
      <c r="P157" s="79" t="s">
        <v>760</v>
      </c>
    </row>
    <row r="158" s="19" customFormat="1" ht="57" customHeight="1" spans="1:16">
      <c r="A158" s="77">
        <v>23</v>
      </c>
      <c r="B158" s="54" t="s">
        <v>165</v>
      </c>
      <c r="C158" s="78" t="s">
        <v>166</v>
      </c>
      <c r="D158" s="69" t="s">
        <v>21</v>
      </c>
      <c r="E158" s="70">
        <v>700</v>
      </c>
      <c r="F158" s="79"/>
      <c r="G158" s="72"/>
      <c r="H158" s="70"/>
      <c r="I158" s="54"/>
      <c r="J158" s="54"/>
      <c r="K158" s="70"/>
      <c r="L158" s="86" t="s">
        <v>776</v>
      </c>
      <c r="M158" s="41" t="s">
        <v>512</v>
      </c>
      <c r="N158" s="41" t="s">
        <v>513</v>
      </c>
      <c r="O158" s="41" t="s">
        <v>514</v>
      </c>
      <c r="P158" s="79" t="s">
        <v>760</v>
      </c>
    </row>
    <row r="159" s="18" customFormat="1" ht="48" spans="1:16">
      <c r="A159" s="68">
        <v>24</v>
      </c>
      <c r="B159" s="92" t="s">
        <v>171</v>
      </c>
      <c r="C159" s="93" t="s">
        <v>172</v>
      </c>
      <c r="D159" s="69" t="s">
        <v>21</v>
      </c>
      <c r="E159" s="70">
        <v>330</v>
      </c>
      <c r="F159" s="71"/>
      <c r="G159" s="72" t="s">
        <v>173</v>
      </c>
      <c r="H159" s="70">
        <v>330</v>
      </c>
      <c r="I159" s="72" t="s">
        <v>174</v>
      </c>
      <c r="J159" s="72" t="s">
        <v>822</v>
      </c>
      <c r="K159" s="76"/>
      <c r="L159" s="83" t="s">
        <v>68</v>
      </c>
      <c r="M159" s="41" t="s">
        <v>512</v>
      </c>
      <c r="N159" s="41" t="s">
        <v>513</v>
      </c>
      <c r="O159" s="41" t="s">
        <v>514</v>
      </c>
      <c r="P159" s="71" t="s">
        <v>764</v>
      </c>
    </row>
    <row r="160" s="18" customFormat="1" ht="24" spans="1:16">
      <c r="A160" s="68">
        <v>24</v>
      </c>
      <c r="B160" s="92" t="s">
        <v>171</v>
      </c>
      <c r="C160" s="93" t="s">
        <v>172</v>
      </c>
      <c r="D160" s="69" t="s">
        <v>21</v>
      </c>
      <c r="E160" s="70">
        <v>58</v>
      </c>
      <c r="F160" s="71"/>
      <c r="G160" s="72" t="s">
        <v>175</v>
      </c>
      <c r="H160" s="70">
        <v>58</v>
      </c>
      <c r="I160" s="72" t="s">
        <v>176</v>
      </c>
      <c r="J160" s="72" t="s">
        <v>823</v>
      </c>
      <c r="K160" s="76"/>
      <c r="L160" s="83" t="s">
        <v>68</v>
      </c>
      <c r="M160" s="41" t="s">
        <v>512</v>
      </c>
      <c r="N160" s="41" t="s">
        <v>513</v>
      </c>
      <c r="O160" s="41" t="s">
        <v>514</v>
      </c>
      <c r="P160" s="71" t="s">
        <v>764</v>
      </c>
    </row>
    <row r="161" s="18" customFormat="1" ht="24" spans="1:16">
      <c r="A161" s="68">
        <v>24</v>
      </c>
      <c r="B161" s="92" t="s">
        <v>171</v>
      </c>
      <c r="C161" s="93" t="s">
        <v>172</v>
      </c>
      <c r="D161" s="69" t="s">
        <v>21</v>
      </c>
      <c r="E161" s="70">
        <v>800</v>
      </c>
      <c r="F161" s="71"/>
      <c r="G161" s="72" t="s">
        <v>177</v>
      </c>
      <c r="H161" s="70">
        <v>800</v>
      </c>
      <c r="I161" s="72" t="s">
        <v>178</v>
      </c>
      <c r="J161" s="72" t="s">
        <v>824</v>
      </c>
      <c r="K161" s="76"/>
      <c r="L161" s="83" t="s">
        <v>68</v>
      </c>
      <c r="M161" s="41" t="s">
        <v>512</v>
      </c>
      <c r="N161" s="41" t="s">
        <v>513</v>
      </c>
      <c r="O161" s="41" t="s">
        <v>514</v>
      </c>
      <c r="P161" s="71" t="s">
        <v>764</v>
      </c>
    </row>
    <row r="162" s="18" customFormat="1" ht="24" spans="1:16">
      <c r="A162" s="68">
        <v>24</v>
      </c>
      <c r="B162" s="92" t="s">
        <v>171</v>
      </c>
      <c r="C162" s="93" t="s">
        <v>172</v>
      </c>
      <c r="D162" s="69" t="s">
        <v>21</v>
      </c>
      <c r="E162" s="70">
        <v>894</v>
      </c>
      <c r="F162" s="71"/>
      <c r="G162" s="72" t="s">
        <v>179</v>
      </c>
      <c r="H162" s="70">
        <v>894</v>
      </c>
      <c r="I162" s="72" t="s">
        <v>180</v>
      </c>
      <c r="J162" s="72" t="s">
        <v>824</v>
      </c>
      <c r="K162" s="76"/>
      <c r="L162" s="83" t="s">
        <v>68</v>
      </c>
      <c r="M162" s="41" t="s">
        <v>512</v>
      </c>
      <c r="N162" s="41" t="s">
        <v>513</v>
      </c>
      <c r="O162" s="41" t="s">
        <v>514</v>
      </c>
      <c r="P162" s="71" t="s">
        <v>764</v>
      </c>
    </row>
    <row r="163" s="18" customFormat="1" ht="24" spans="1:16">
      <c r="A163" s="68">
        <v>24</v>
      </c>
      <c r="B163" s="92" t="s">
        <v>171</v>
      </c>
      <c r="C163" s="93" t="s">
        <v>172</v>
      </c>
      <c r="D163" s="69" t="s">
        <v>21</v>
      </c>
      <c r="E163" s="70">
        <v>300</v>
      </c>
      <c r="F163" s="71"/>
      <c r="G163" s="72" t="s">
        <v>181</v>
      </c>
      <c r="H163" s="70">
        <v>300</v>
      </c>
      <c r="I163" s="72" t="s">
        <v>182</v>
      </c>
      <c r="J163" s="72" t="s">
        <v>824</v>
      </c>
      <c r="K163" s="76"/>
      <c r="L163" s="83" t="s">
        <v>68</v>
      </c>
      <c r="M163" s="41" t="s">
        <v>512</v>
      </c>
      <c r="N163" s="41" t="s">
        <v>513</v>
      </c>
      <c r="O163" s="41" t="s">
        <v>514</v>
      </c>
      <c r="P163" s="71" t="s">
        <v>764</v>
      </c>
    </row>
    <row r="164" s="18" customFormat="1" ht="36" spans="1:16">
      <c r="A164" s="68">
        <v>24</v>
      </c>
      <c r="B164" s="54" t="s">
        <v>183</v>
      </c>
      <c r="C164" s="54" t="s">
        <v>184</v>
      </c>
      <c r="D164" s="81" t="s">
        <v>55</v>
      </c>
      <c r="E164" s="70">
        <v>50</v>
      </c>
      <c r="F164" s="71"/>
      <c r="G164" s="72" t="s">
        <v>185</v>
      </c>
      <c r="H164" s="70">
        <v>50</v>
      </c>
      <c r="I164" s="72" t="s">
        <v>185</v>
      </c>
      <c r="J164" s="72" t="s">
        <v>825</v>
      </c>
      <c r="K164" s="70"/>
      <c r="L164" s="84" t="s">
        <v>68</v>
      </c>
      <c r="M164" s="41" t="s">
        <v>512</v>
      </c>
      <c r="N164" s="41" t="s">
        <v>513</v>
      </c>
      <c r="O164" s="41" t="s">
        <v>514</v>
      </c>
      <c r="P164" s="71" t="s">
        <v>764</v>
      </c>
    </row>
    <row r="165" s="18" customFormat="1" ht="36" spans="1:16">
      <c r="A165" s="68">
        <v>24</v>
      </c>
      <c r="B165" s="94" t="s">
        <v>186</v>
      </c>
      <c r="C165" s="54" t="s">
        <v>187</v>
      </c>
      <c r="D165" s="69" t="s">
        <v>21</v>
      </c>
      <c r="E165" s="70">
        <v>0</v>
      </c>
      <c r="F165" s="71"/>
      <c r="G165" s="72"/>
      <c r="H165" s="70"/>
      <c r="I165" s="72"/>
      <c r="J165" s="72"/>
      <c r="K165" s="70"/>
      <c r="L165" s="84" t="s">
        <v>68</v>
      </c>
      <c r="M165" s="41" t="s">
        <v>512</v>
      </c>
      <c r="N165" s="41" t="s">
        <v>513</v>
      </c>
      <c r="O165" s="41" t="s">
        <v>514</v>
      </c>
      <c r="P165" s="71" t="s">
        <v>826</v>
      </c>
    </row>
    <row r="166" s="18" customFormat="1" ht="24" spans="1:16">
      <c r="A166" s="68">
        <v>24</v>
      </c>
      <c r="B166" s="94" t="s">
        <v>188</v>
      </c>
      <c r="C166" s="54" t="s">
        <v>189</v>
      </c>
      <c r="D166" s="69" t="s">
        <v>21</v>
      </c>
      <c r="E166" s="70">
        <v>350</v>
      </c>
      <c r="F166" s="71"/>
      <c r="G166" s="72"/>
      <c r="H166" s="70"/>
      <c r="I166" s="72"/>
      <c r="J166" s="72"/>
      <c r="K166" s="70"/>
      <c r="L166" s="84" t="s">
        <v>68</v>
      </c>
      <c r="M166" s="41" t="s">
        <v>512</v>
      </c>
      <c r="N166" s="41" t="s">
        <v>513</v>
      </c>
      <c r="O166" s="41" t="s">
        <v>514</v>
      </c>
      <c r="P166" s="79" t="s">
        <v>760</v>
      </c>
    </row>
    <row r="167" s="18" customFormat="1" ht="94" customHeight="1" spans="1:16">
      <c r="A167" s="68">
        <v>25</v>
      </c>
      <c r="B167" s="54" t="s">
        <v>193</v>
      </c>
      <c r="C167" s="54" t="s">
        <v>194</v>
      </c>
      <c r="D167" s="69" t="s">
        <v>21</v>
      </c>
      <c r="E167" s="75">
        <v>1500</v>
      </c>
      <c r="F167" s="71"/>
      <c r="G167" s="54" t="s">
        <v>195</v>
      </c>
      <c r="H167" s="76">
        <v>1500</v>
      </c>
      <c r="I167" s="43" t="s">
        <v>196</v>
      </c>
      <c r="J167" s="43" t="s">
        <v>827</v>
      </c>
      <c r="K167" s="76"/>
      <c r="L167" s="85" t="s">
        <v>31</v>
      </c>
      <c r="M167" s="41" t="s">
        <v>512</v>
      </c>
      <c r="N167" s="41" t="s">
        <v>513</v>
      </c>
      <c r="O167" s="41" t="s">
        <v>514</v>
      </c>
      <c r="P167" s="71" t="s">
        <v>826</v>
      </c>
    </row>
    <row r="168" s="18" customFormat="1" ht="118" customHeight="1" spans="1:16">
      <c r="A168" s="68">
        <v>25</v>
      </c>
      <c r="B168" s="54" t="s">
        <v>193</v>
      </c>
      <c r="C168" s="54" t="s">
        <v>194</v>
      </c>
      <c r="D168" s="69" t="s">
        <v>21</v>
      </c>
      <c r="E168" s="75">
        <v>10</v>
      </c>
      <c r="F168" s="71"/>
      <c r="G168" s="54" t="s">
        <v>197</v>
      </c>
      <c r="H168" s="76">
        <v>10</v>
      </c>
      <c r="I168" s="43" t="s">
        <v>198</v>
      </c>
      <c r="J168" s="43" t="s">
        <v>828</v>
      </c>
      <c r="K168" s="76"/>
      <c r="L168" s="85" t="s">
        <v>31</v>
      </c>
      <c r="M168" s="41" t="s">
        <v>512</v>
      </c>
      <c r="N168" s="41" t="s">
        <v>513</v>
      </c>
      <c r="O168" s="41" t="s">
        <v>514</v>
      </c>
      <c r="P168" s="71" t="s">
        <v>764</v>
      </c>
    </row>
    <row r="169" s="18" customFormat="1" ht="24" spans="1:16">
      <c r="A169" s="68">
        <v>25</v>
      </c>
      <c r="B169" s="54" t="s">
        <v>193</v>
      </c>
      <c r="C169" s="54" t="s">
        <v>194</v>
      </c>
      <c r="D169" s="69" t="s">
        <v>21</v>
      </c>
      <c r="E169" s="75">
        <v>114</v>
      </c>
      <c r="F169" s="71"/>
      <c r="G169" s="54" t="s">
        <v>199</v>
      </c>
      <c r="H169" s="76">
        <v>114</v>
      </c>
      <c r="I169" s="68" t="s">
        <v>202</v>
      </c>
      <c r="J169" s="68"/>
      <c r="K169" s="76"/>
      <c r="L169" s="85" t="s">
        <v>31</v>
      </c>
      <c r="M169" s="41" t="s">
        <v>512</v>
      </c>
      <c r="N169" s="41" t="s">
        <v>513</v>
      </c>
      <c r="O169" s="41" t="s">
        <v>514</v>
      </c>
      <c r="P169" s="71" t="s">
        <v>764</v>
      </c>
    </row>
    <row r="170" s="18" customFormat="1" ht="24" spans="1:16">
      <c r="A170" s="68">
        <v>25</v>
      </c>
      <c r="B170" s="54" t="s">
        <v>193</v>
      </c>
      <c r="C170" s="54" t="s">
        <v>194</v>
      </c>
      <c r="D170" s="69" t="s">
        <v>21</v>
      </c>
      <c r="E170" s="75">
        <v>55</v>
      </c>
      <c r="F170" s="71"/>
      <c r="G170" s="54" t="s">
        <v>201</v>
      </c>
      <c r="H170" s="76">
        <v>55</v>
      </c>
      <c r="I170" s="68" t="s">
        <v>202</v>
      </c>
      <c r="J170" s="68"/>
      <c r="K170" s="76"/>
      <c r="L170" s="85" t="s">
        <v>31</v>
      </c>
      <c r="M170" s="41" t="s">
        <v>512</v>
      </c>
      <c r="N170" s="41" t="s">
        <v>513</v>
      </c>
      <c r="O170" s="41" t="s">
        <v>514</v>
      </c>
      <c r="P170" s="71" t="s">
        <v>764</v>
      </c>
    </row>
    <row r="171" s="18" customFormat="1" ht="24" spans="1:16">
      <c r="A171" s="68">
        <v>25</v>
      </c>
      <c r="B171" s="54" t="s">
        <v>193</v>
      </c>
      <c r="C171" s="54" t="s">
        <v>194</v>
      </c>
      <c r="D171" s="69" t="s">
        <v>21</v>
      </c>
      <c r="E171" s="75">
        <v>1887</v>
      </c>
      <c r="F171" s="71"/>
      <c r="G171" s="54" t="s">
        <v>203</v>
      </c>
      <c r="H171" s="75">
        <v>1887</v>
      </c>
      <c r="I171" s="68"/>
      <c r="J171" s="68"/>
      <c r="K171" s="76">
        <v>30</v>
      </c>
      <c r="L171" s="85" t="s">
        <v>31</v>
      </c>
      <c r="M171" s="41" t="s">
        <v>512</v>
      </c>
      <c r="N171" s="41" t="s">
        <v>513</v>
      </c>
      <c r="O171" s="41" t="s">
        <v>514</v>
      </c>
      <c r="P171" s="71" t="s">
        <v>829</v>
      </c>
    </row>
    <row r="172" s="18" customFormat="1" ht="24" spans="1:16">
      <c r="A172" s="68">
        <v>25</v>
      </c>
      <c r="B172" s="54" t="s">
        <v>193</v>
      </c>
      <c r="C172" s="54" t="s">
        <v>194</v>
      </c>
      <c r="D172" s="69" t="s">
        <v>21</v>
      </c>
      <c r="E172" s="75">
        <v>900</v>
      </c>
      <c r="F172" s="71"/>
      <c r="G172" s="54" t="s">
        <v>205</v>
      </c>
      <c r="H172" s="75">
        <v>900</v>
      </c>
      <c r="I172" s="68"/>
      <c r="J172" s="68"/>
      <c r="K172" s="76"/>
      <c r="L172" s="85" t="s">
        <v>31</v>
      </c>
      <c r="M172" s="41" t="s">
        <v>512</v>
      </c>
      <c r="N172" s="41" t="s">
        <v>513</v>
      </c>
      <c r="O172" s="41" t="s">
        <v>514</v>
      </c>
      <c r="P172" s="71" t="s">
        <v>829</v>
      </c>
    </row>
    <row r="173" s="18" customFormat="1" ht="24" spans="1:16">
      <c r="A173" s="68">
        <v>25</v>
      </c>
      <c r="B173" s="54" t="s">
        <v>193</v>
      </c>
      <c r="C173" s="54" t="s">
        <v>194</v>
      </c>
      <c r="D173" s="69" t="s">
        <v>21</v>
      </c>
      <c r="E173" s="75">
        <v>648.8</v>
      </c>
      <c r="F173" s="71"/>
      <c r="G173" s="54" t="s">
        <v>207</v>
      </c>
      <c r="H173" s="75">
        <v>648.8</v>
      </c>
      <c r="I173" s="68"/>
      <c r="J173" s="68"/>
      <c r="K173" s="76"/>
      <c r="L173" s="85" t="s">
        <v>31</v>
      </c>
      <c r="M173" s="41" t="s">
        <v>512</v>
      </c>
      <c r="N173" s="41" t="s">
        <v>513</v>
      </c>
      <c r="O173" s="41" t="s">
        <v>514</v>
      </c>
      <c r="P173" s="71" t="s">
        <v>829</v>
      </c>
    </row>
    <row r="174" s="18" customFormat="1" ht="24" spans="1:16">
      <c r="A174" s="68">
        <v>25</v>
      </c>
      <c r="B174" s="54" t="s">
        <v>193</v>
      </c>
      <c r="C174" s="54" t="s">
        <v>194</v>
      </c>
      <c r="D174" s="69" t="s">
        <v>21</v>
      </c>
      <c r="E174" s="75">
        <v>50</v>
      </c>
      <c r="F174" s="71"/>
      <c r="G174" s="54" t="s">
        <v>209</v>
      </c>
      <c r="H174" s="75">
        <v>50</v>
      </c>
      <c r="I174" s="68"/>
      <c r="J174" s="68"/>
      <c r="K174" s="76">
        <v>50</v>
      </c>
      <c r="L174" s="85" t="s">
        <v>31</v>
      </c>
      <c r="M174" s="41" t="s">
        <v>512</v>
      </c>
      <c r="N174" s="41" t="s">
        <v>513</v>
      </c>
      <c r="O174" s="41" t="s">
        <v>514</v>
      </c>
      <c r="P174" s="71" t="s">
        <v>829</v>
      </c>
    </row>
    <row r="175" s="18" customFormat="1" ht="24" spans="1:16">
      <c r="A175" s="68">
        <v>25</v>
      </c>
      <c r="B175" s="54" t="s">
        <v>193</v>
      </c>
      <c r="C175" s="54" t="s">
        <v>194</v>
      </c>
      <c r="D175" s="69" t="s">
        <v>21</v>
      </c>
      <c r="E175" s="75">
        <v>100</v>
      </c>
      <c r="F175" s="71"/>
      <c r="G175" s="54" t="s">
        <v>211</v>
      </c>
      <c r="H175" s="75">
        <v>100</v>
      </c>
      <c r="I175" s="68"/>
      <c r="J175" s="68"/>
      <c r="K175" s="76"/>
      <c r="L175" s="85" t="s">
        <v>31</v>
      </c>
      <c r="M175" s="41" t="s">
        <v>512</v>
      </c>
      <c r="N175" s="41" t="s">
        <v>513</v>
      </c>
      <c r="O175" s="41" t="s">
        <v>514</v>
      </c>
      <c r="P175" s="71" t="s">
        <v>829</v>
      </c>
    </row>
    <row r="176" s="18" customFormat="1" ht="24" spans="1:16">
      <c r="A176" s="68">
        <v>25</v>
      </c>
      <c r="B176" s="54" t="s">
        <v>193</v>
      </c>
      <c r="C176" s="54" t="s">
        <v>194</v>
      </c>
      <c r="D176" s="69" t="s">
        <v>21</v>
      </c>
      <c r="E176" s="75">
        <v>312.2</v>
      </c>
      <c r="F176" s="71"/>
      <c r="G176" s="54" t="s">
        <v>213</v>
      </c>
      <c r="H176" s="75">
        <v>312.2</v>
      </c>
      <c r="I176" s="68"/>
      <c r="J176" s="68"/>
      <c r="K176" s="76"/>
      <c r="L176" s="85" t="s">
        <v>31</v>
      </c>
      <c r="M176" s="41" t="s">
        <v>512</v>
      </c>
      <c r="N176" s="41" t="s">
        <v>513</v>
      </c>
      <c r="O176" s="41" t="s">
        <v>514</v>
      </c>
      <c r="P176" s="71" t="s">
        <v>829</v>
      </c>
    </row>
    <row r="177" s="18" customFormat="1" ht="24" spans="1:16">
      <c r="A177" s="68">
        <v>25</v>
      </c>
      <c r="B177" s="54" t="s">
        <v>193</v>
      </c>
      <c r="C177" s="54" t="s">
        <v>194</v>
      </c>
      <c r="D177" s="69" t="s">
        <v>21</v>
      </c>
      <c r="E177" s="75">
        <v>1898</v>
      </c>
      <c r="F177" s="71"/>
      <c r="G177" s="54" t="s">
        <v>830</v>
      </c>
      <c r="H177" s="76">
        <v>1898</v>
      </c>
      <c r="I177" s="43" t="s">
        <v>831</v>
      </c>
      <c r="J177" s="68"/>
      <c r="K177" s="76"/>
      <c r="L177" s="85" t="s">
        <v>31</v>
      </c>
      <c r="M177" s="41" t="s">
        <v>512</v>
      </c>
      <c r="N177" s="41" t="s">
        <v>513</v>
      </c>
      <c r="O177" s="41" t="s">
        <v>514</v>
      </c>
      <c r="P177" s="71" t="s">
        <v>764</v>
      </c>
    </row>
    <row r="178" s="18" customFormat="1" ht="24" spans="1:16">
      <c r="A178" s="68">
        <v>25</v>
      </c>
      <c r="B178" s="54" t="s">
        <v>193</v>
      </c>
      <c r="C178" s="54" t="s">
        <v>194</v>
      </c>
      <c r="D178" s="69" t="s">
        <v>21</v>
      </c>
      <c r="E178" s="75">
        <v>2000</v>
      </c>
      <c r="F178" s="71"/>
      <c r="G178" s="54" t="s">
        <v>832</v>
      </c>
      <c r="H178" s="76">
        <v>2000</v>
      </c>
      <c r="I178" s="68" t="s">
        <v>202</v>
      </c>
      <c r="J178" s="68"/>
      <c r="K178" s="76"/>
      <c r="L178" s="85" t="s">
        <v>31</v>
      </c>
      <c r="M178" s="41" t="s">
        <v>512</v>
      </c>
      <c r="N178" s="41" t="s">
        <v>513</v>
      </c>
      <c r="O178" s="41" t="s">
        <v>514</v>
      </c>
      <c r="P178" s="71" t="s">
        <v>764</v>
      </c>
    </row>
    <row r="179" s="18" customFormat="1" ht="93" customHeight="1" spans="1:16">
      <c r="A179" s="68">
        <v>25</v>
      </c>
      <c r="B179" s="54" t="s">
        <v>214</v>
      </c>
      <c r="C179" s="54" t="s">
        <v>215</v>
      </c>
      <c r="D179" s="81" t="s">
        <v>55</v>
      </c>
      <c r="E179" s="75">
        <v>163</v>
      </c>
      <c r="F179" s="71"/>
      <c r="G179" s="68" t="s">
        <v>216</v>
      </c>
      <c r="H179" s="75">
        <v>163</v>
      </c>
      <c r="I179" s="43" t="s">
        <v>217</v>
      </c>
      <c r="J179" s="43" t="s">
        <v>833</v>
      </c>
      <c r="K179" s="76"/>
      <c r="L179" s="85" t="s">
        <v>31</v>
      </c>
      <c r="M179" s="41" t="s">
        <v>512</v>
      </c>
      <c r="N179" s="41" t="s">
        <v>513</v>
      </c>
      <c r="O179" s="41" t="s">
        <v>514</v>
      </c>
      <c r="P179" s="71" t="s">
        <v>764</v>
      </c>
    </row>
    <row r="180" s="18" customFormat="1" ht="36" customHeight="1" spans="1:16">
      <c r="A180" s="68">
        <v>25</v>
      </c>
      <c r="B180" s="54" t="s">
        <v>214</v>
      </c>
      <c r="C180" s="54" t="s">
        <v>215</v>
      </c>
      <c r="D180" s="81" t="s">
        <v>55</v>
      </c>
      <c r="E180" s="75">
        <v>42</v>
      </c>
      <c r="F180" s="71"/>
      <c r="G180" s="68" t="s">
        <v>220</v>
      </c>
      <c r="H180" s="75">
        <v>42</v>
      </c>
      <c r="I180" s="43" t="s">
        <v>221</v>
      </c>
      <c r="J180" s="43" t="s">
        <v>834</v>
      </c>
      <c r="K180" s="76"/>
      <c r="L180" s="85" t="s">
        <v>31</v>
      </c>
      <c r="M180" s="41" t="s">
        <v>512</v>
      </c>
      <c r="N180" s="41" t="s">
        <v>513</v>
      </c>
      <c r="O180" s="41" t="s">
        <v>514</v>
      </c>
      <c r="P180" s="71" t="s">
        <v>764</v>
      </c>
    </row>
    <row r="181" s="18" customFormat="1" ht="68" customHeight="1" spans="1:16">
      <c r="A181" s="68">
        <v>25</v>
      </c>
      <c r="B181" s="54" t="s">
        <v>214</v>
      </c>
      <c r="C181" s="54" t="s">
        <v>215</v>
      </c>
      <c r="D181" s="81" t="s">
        <v>55</v>
      </c>
      <c r="E181" s="75">
        <v>79</v>
      </c>
      <c r="F181" s="71"/>
      <c r="G181" s="68" t="s">
        <v>218</v>
      </c>
      <c r="H181" s="75">
        <v>79</v>
      </c>
      <c r="I181" s="43" t="s">
        <v>219</v>
      </c>
      <c r="J181" s="43" t="s">
        <v>835</v>
      </c>
      <c r="K181" s="76"/>
      <c r="L181" s="85" t="s">
        <v>31</v>
      </c>
      <c r="M181" s="41" t="s">
        <v>512</v>
      </c>
      <c r="N181" s="41" t="s">
        <v>513</v>
      </c>
      <c r="O181" s="41" t="s">
        <v>514</v>
      </c>
      <c r="P181" s="71" t="s">
        <v>764</v>
      </c>
    </row>
    <row r="182" s="18" customFormat="1" ht="192" spans="1:16">
      <c r="A182" s="68">
        <v>25</v>
      </c>
      <c r="B182" s="54" t="s">
        <v>223</v>
      </c>
      <c r="C182" s="54" t="s">
        <v>224</v>
      </c>
      <c r="D182" s="81" t="s">
        <v>55</v>
      </c>
      <c r="E182" s="70">
        <v>209.41</v>
      </c>
      <c r="F182" s="71"/>
      <c r="G182" s="43" t="s">
        <v>836</v>
      </c>
      <c r="H182" s="76">
        <v>209.41</v>
      </c>
      <c r="I182" s="80" t="s">
        <v>837</v>
      </c>
      <c r="J182" s="80" t="s">
        <v>838</v>
      </c>
      <c r="K182" s="76"/>
      <c r="L182" s="85" t="s">
        <v>31</v>
      </c>
      <c r="M182" s="41" t="s">
        <v>512</v>
      </c>
      <c r="N182" s="41" t="s">
        <v>513</v>
      </c>
      <c r="O182" s="41" t="s">
        <v>514</v>
      </c>
      <c r="P182" s="71" t="s">
        <v>764</v>
      </c>
    </row>
    <row r="183" s="18" customFormat="1" ht="42" customHeight="1" spans="1:16">
      <c r="A183" s="68">
        <v>25</v>
      </c>
      <c r="B183" s="54" t="s">
        <v>233</v>
      </c>
      <c r="C183" s="54" t="s">
        <v>234</v>
      </c>
      <c r="D183" s="69" t="s">
        <v>21</v>
      </c>
      <c r="E183" s="70">
        <v>5070</v>
      </c>
      <c r="F183" s="71"/>
      <c r="G183" s="43"/>
      <c r="H183" s="76"/>
      <c r="I183" s="99"/>
      <c r="J183" s="99"/>
      <c r="K183" s="76"/>
      <c r="L183" s="85" t="s">
        <v>31</v>
      </c>
      <c r="M183" s="41" t="s">
        <v>512</v>
      </c>
      <c r="N183" s="41" t="s">
        <v>513</v>
      </c>
      <c r="O183" s="41" t="s">
        <v>514</v>
      </c>
      <c r="P183" s="71" t="s">
        <v>760</v>
      </c>
    </row>
    <row r="184" s="18" customFormat="1" ht="70" customHeight="1" spans="1:16">
      <c r="A184" s="68">
        <v>26</v>
      </c>
      <c r="B184" s="54" t="s">
        <v>251</v>
      </c>
      <c r="C184" s="54" t="s">
        <v>252</v>
      </c>
      <c r="D184" s="69" t="s">
        <v>21</v>
      </c>
      <c r="E184" s="45">
        <v>2560.55</v>
      </c>
      <c r="F184" s="71"/>
      <c r="G184" s="43" t="s">
        <v>253</v>
      </c>
      <c r="H184" s="45">
        <v>2560.55</v>
      </c>
      <c r="I184" s="43" t="s">
        <v>254</v>
      </c>
      <c r="J184" s="43" t="s">
        <v>839</v>
      </c>
      <c r="K184" s="45">
        <f>179.6+159.9034</f>
        <v>339.5034</v>
      </c>
      <c r="L184" s="83" t="s">
        <v>85</v>
      </c>
      <c r="M184" s="41" t="s">
        <v>512</v>
      </c>
      <c r="N184" s="41" t="s">
        <v>513</v>
      </c>
      <c r="O184" s="41" t="s">
        <v>514</v>
      </c>
      <c r="P184" s="71" t="s">
        <v>764</v>
      </c>
    </row>
    <row r="185" s="18" customFormat="1" ht="66" customHeight="1" spans="1:16">
      <c r="A185" s="68">
        <v>26</v>
      </c>
      <c r="B185" s="54" t="s">
        <v>251</v>
      </c>
      <c r="C185" s="54" t="s">
        <v>252</v>
      </c>
      <c r="D185" s="69" t="s">
        <v>21</v>
      </c>
      <c r="E185" s="45">
        <v>2778.04</v>
      </c>
      <c r="F185" s="71"/>
      <c r="G185" s="43" t="s">
        <v>255</v>
      </c>
      <c r="H185" s="45">
        <v>2778.04</v>
      </c>
      <c r="I185" s="43" t="s">
        <v>256</v>
      </c>
      <c r="J185" s="43" t="s">
        <v>839</v>
      </c>
      <c r="K185" s="45">
        <f>208.805+206.6</f>
        <v>415.405</v>
      </c>
      <c r="L185" s="83" t="s">
        <v>85</v>
      </c>
      <c r="M185" s="41" t="s">
        <v>512</v>
      </c>
      <c r="N185" s="41" t="s">
        <v>513</v>
      </c>
      <c r="O185" s="41" t="s">
        <v>514</v>
      </c>
      <c r="P185" s="71" t="s">
        <v>764</v>
      </c>
    </row>
    <row r="186" s="18" customFormat="1" ht="63" customHeight="1" spans="1:16">
      <c r="A186" s="68">
        <v>26</v>
      </c>
      <c r="B186" s="54" t="s">
        <v>251</v>
      </c>
      <c r="C186" s="54" t="s">
        <v>252</v>
      </c>
      <c r="D186" s="69" t="s">
        <v>21</v>
      </c>
      <c r="E186" s="45">
        <v>754.64</v>
      </c>
      <c r="F186" s="71"/>
      <c r="G186" s="68"/>
      <c r="H186" s="42">
        <v>754.64</v>
      </c>
      <c r="I186" s="40"/>
      <c r="J186" s="43" t="s">
        <v>840</v>
      </c>
      <c r="K186" s="45"/>
      <c r="L186" s="83" t="s">
        <v>85</v>
      </c>
      <c r="M186" s="41" t="s">
        <v>512</v>
      </c>
      <c r="N186" s="41" t="s">
        <v>513</v>
      </c>
      <c r="O186" s="41" t="s">
        <v>514</v>
      </c>
      <c r="P186" s="71" t="s">
        <v>764</v>
      </c>
    </row>
    <row r="187" s="18" customFormat="1" ht="70" customHeight="1" spans="1:16">
      <c r="A187" s="68">
        <v>26</v>
      </c>
      <c r="B187" s="54" t="s">
        <v>257</v>
      </c>
      <c r="C187" s="54" t="s">
        <v>258</v>
      </c>
      <c r="D187" s="81" t="s">
        <v>55</v>
      </c>
      <c r="E187" s="45">
        <v>20</v>
      </c>
      <c r="F187" s="71"/>
      <c r="G187" s="43" t="s">
        <v>259</v>
      </c>
      <c r="H187" s="45">
        <v>20</v>
      </c>
      <c r="I187" s="43" t="s">
        <v>260</v>
      </c>
      <c r="J187" s="43" t="s">
        <v>841</v>
      </c>
      <c r="K187" s="76"/>
      <c r="L187" s="83" t="s">
        <v>85</v>
      </c>
      <c r="M187" s="41" t="s">
        <v>512</v>
      </c>
      <c r="N187" s="41" t="s">
        <v>513</v>
      </c>
      <c r="O187" s="41" t="s">
        <v>514</v>
      </c>
      <c r="P187" s="71" t="s">
        <v>764</v>
      </c>
    </row>
    <row r="188" s="18" customFormat="1" ht="76" customHeight="1" spans="1:16">
      <c r="A188" s="68">
        <v>26</v>
      </c>
      <c r="B188" s="54" t="s">
        <v>257</v>
      </c>
      <c r="C188" s="54" t="s">
        <v>258</v>
      </c>
      <c r="D188" s="81" t="s">
        <v>55</v>
      </c>
      <c r="E188" s="45">
        <v>55</v>
      </c>
      <c r="F188" s="71"/>
      <c r="G188" s="43" t="s">
        <v>261</v>
      </c>
      <c r="H188" s="45">
        <v>55</v>
      </c>
      <c r="I188" s="43"/>
      <c r="J188" s="43" t="s">
        <v>842</v>
      </c>
      <c r="K188" s="76"/>
      <c r="L188" s="83" t="s">
        <v>85</v>
      </c>
      <c r="M188" s="41" t="s">
        <v>512</v>
      </c>
      <c r="N188" s="41" t="s">
        <v>513</v>
      </c>
      <c r="O188" s="41" t="s">
        <v>514</v>
      </c>
      <c r="P188" s="71" t="s">
        <v>764</v>
      </c>
    </row>
    <row r="189" s="18" customFormat="1" ht="116" customHeight="1" spans="1:16">
      <c r="A189" s="68">
        <v>26</v>
      </c>
      <c r="B189" s="54" t="s">
        <v>843</v>
      </c>
      <c r="C189" s="54" t="s">
        <v>258</v>
      </c>
      <c r="D189" s="81" t="s">
        <v>55</v>
      </c>
      <c r="E189" s="70">
        <v>1367.5</v>
      </c>
      <c r="F189" s="71"/>
      <c r="G189" s="54" t="s">
        <v>263</v>
      </c>
      <c r="H189" s="45">
        <v>1367.5</v>
      </c>
      <c r="I189" s="43" t="s">
        <v>264</v>
      </c>
      <c r="J189" s="43" t="s">
        <v>844</v>
      </c>
      <c r="K189" s="76"/>
      <c r="L189" s="83" t="s">
        <v>85</v>
      </c>
      <c r="M189" s="41" t="s">
        <v>512</v>
      </c>
      <c r="N189" s="41" t="s">
        <v>513</v>
      </c>
      <c r="O189" s="41" t="s">
        <v>514</v>
      </c>
      <c r="P189" s="71" t="s">
        <v>826</v>
      </c>
    </row>
    <row r="190" s="18" customFormat="1" ht="159" customHeight="1" spans="1:16">
      <c r="A190" s="68">
        <v>26</v>
      </c>
      <c r="B190" s="95" t="s">
        <v>266</v>
      </c>
      <c r="C190" s="54" t="s">
        <v>267</v>
      </c>
      <c r="D190" s="81" t="s">
        <v>55</v>
      </c>
      <c r="E190" s="70">
        <v>100</v>
      </c>
      <c r="F190" s="71"/>
      <c r="G190" s="43" t="s">
        <v>268</v>
      </c>
      <c r="H190" s="45">
        <v>100</v>
      </c>
      <c r="I190" s="43"/>
      <c r="J190" s="43" t="s">
        <v>824</v>
      </c>
      <c r="K190" s="76"/>
      <c r="L190" s="83" t="s">
        <v>85</v>
      </c>
      <c r="M190" s="41" t="s">
        <v>512</v>
      </c>
      <c r="N190" s="41" t="s">
        <v>513</v>
      </c>
      <c r="O190" s="41" t="s">
        <v>514</v>
      </c>
      <c r="P190" s="71" t="s">
        <v>764</v>
      </c>
    </row>
    <row r="191" s="18" customFormat="1" ht="36" spans="1:16">
      <c r="A191" s="68">
        <v>28</v>
      </c>
      <c r="B191" s="92" t="s">
        <v>281</v>
      </c>
      <c r="C191" s="93" t="s">
        <v>282</v>
      </c>
      <c r="D191" s="69" t="s">
        <v>21</v>
      </c>
      <c r="E191" s="70">
        <v>1129</v>
      </c>
      <c r="F191" s="71"/>
      <c r="G191" s="72" t="s">
        <v>283</v>
      </c>
      <c r="H191" s="70">
        <v>1129</v>
      </c>
      <c r="I191" s="43" t="s">
        <v>130</v>
      </c>
      <c r="J191" s="43" t="s">
        <v>809</v>
      </c>
      <c r="K191" s="76"/>
      <c r="L191" s="88" t="s">
        <v>151</v>
      </c>
      <c r="M191" s="41" t="s">
        <v>512</v>
      </c>
      <c r="N191" s="41" t="s">
        <v>513</v>
      </c>
      <c r="O191" s="41" t="s">
        <v>514</v>
      </c>
      <c r="P191" s="71" t="s">
        <v>749</v>
      </c>
    </row>
    <row r="192" s="18" customFormat="1" ht="36" spans="1:16">
      <c r="A192" s="68">
        <v>28</v>
      </c>
      <c r="B192" s="54" t="s">
        <v>287</v>
      </c>
      <c r="C192" s="54" t="s">
        <v>288</v>
      </c>
      <c r="D192" s="81" t="s">
        <v>55</v>
      </c>
      <c r="E192" s="70">
        <v>529</v>
      </c>
      <c r="F192" s="71"/>
      <c r="G192" s="72" t="s">
        <v>124</v>
      </c>
      <c r="H192" s="70">
        <v>529</v>
      </c>
      <c r="I192" s="43" t="s">
        <v>289</v>
      </c>
      <c r="J192" s="43" t="s">
        <v>809</v>
      </c>
      <c r="K192" s="76"/>
      <c r="L192" s="88" t="s">
        <v>151</v>
      </c>
      <c r="M192" s="41" t="s">
        <v>512</v>
      </c>
      <c r="N192" s="41" t="s">
        <v>513</v>
      </c>
      <c r="O192" s="41" t="s">
        <v>514</v>
      </c>
      <c r="P192" s="71" t="s">
        <v>749</v>
      </c>
    </row>
    <row r="193" s="18" customFormat="1" ht="36" spans="1:16">
      <c r="A193" s="68">
        <v>28</v>
      </c>
      <c r="B193" s="54" t="s">
        <v>287</v>
      </c>
      <c r="C193" s="54" t="s">
        <v>288</v>
      </c>
      <c r="D193" s="81" t="s">
        <v>55</v>
      </c>
      <c r="E193" s="70">
        <v>156</v>
      </c>
      <c r="F193" s="71"/>
      <c r="G193" s="72" t="s">
        <v>283</v>
      </c>
      <c r="H193" s="70">
        <v>156</v>
      </c>
      <c r="I193" s="43" t="s">
        <v>130</v>
      </c>
      <c r="J193" s="43" t="s">
        <v>809</v>
      </c>
      <c r="K193" s="76"/>
      <c r="L193" s="88" t="s">
        <v>151</v>
      </c>
      <c r="M193" s="41" t="s">
        <v>512</v>
      </c>
      <c r="N193" s="41" t="s">
        <v>513</v>
      </c>
      <c r="O193" s="41" t="s">
        <v>514</v>
      </c>
      <c r="P193" s="71" t="s">
        <v>749</v>
      </c>
    </row>
    <row r="194" s="18" customFormat="1" ht="36" spans="1:16">
      <c r="A194" s="68">
        <v>28</v>
      </c>
      <c r="B194" s="54" t="s">
        <v>291</v>
      </c>
      <c r="C194" s="54" t="s">
        <v>292</v>
      </c>
      <c r="D194" s="81" t="s">
        <v>55</v>
      </c>
      <c r="E194" s="70">
        <v>84</v>
      </c>
      <c r="F194" s="71"/>
      <c r="G194" s="72" t="s">
        <v>124</v>
      </c>
      <c r="H194" s="70">
        <v>84</v>
      </c>
      <c r="I194" s="43" t="s">
        <v>289</v>
      </c>
      <c r="J194" s="43" t="s">
        <v>809</v>
      </c>
      <c r="K194" s="76"/>
      <c r="L194" s="88" t="s">
        <v>151</v>
      </c>
      <c r="M194" s="41" t="s">
        <v>512</v>
      </c>
      <c r="N194" s="41" t="s">
        <v>513</v>
      </c>
      <c r="O194" s="41" t="s">
        <v>514</v>
      </c>
      <c r="P194" s="71" t="s">
        <v>749</v>
      </c>
    </row>
    <row r="195" s="18" customFormat="1" ht="41" customHeight="1" spans="1:16">
      <c r="A195" s="68">
        <v>30</v>
      </c>
      <c r="B195" s="54" t="s">
        <v>293</v>
      </c>
      <c r="C195" s="54" t="s">
        <v>294</v>
      </c>
      <c r="D195" s="69" t="s">
        <v>21</v>
      </c>
      <c r="E195" s="70">
        <v>1068</v>
      </c>
      <c r="F195" s="71"/>
      <c r="G195" s="43" t="s">
        <v>295</v>
      </c>
      <c r="H195" s="76">
        <v>1068</v>
      </c>
      <c r="I195" s="68" t="s">
        <v>202</v>
      </c>
      <c r="J195" s="68"/>
      <c r="K195" s="76"/>
      <c r="L195" s="85" t="s">
        <v>31</v>
      </c>
      <c r="M195" s="41" t="s">
        <v>512</v>
      </c>
      <c r="N195" s="41" t="s">
        <v>513</v>
      </c>
      <c r="O195" s="41" t="s">
        <v>514</v>
      </c>
      <c r="P195" s="71" t="s">
        <v>764</v>
      </c>
    </row>
    <row r="196" s="18" customFormat="1" ht="228" customHeight="1" spans="1:16">
      <c r="A196" s="68">
        <v>30</v>
      </c>
      <c r="B196" s="54" t="s">
        <v>297</v>
      </c>
      <c r="C196" s="54" t="s">
        <v>298</v>
      </c>
      <c r="D196" s="81" t="s">
        <v>55</v>
      </c>
      <c r="E196" s="75">
        <v>250</v>
      </c>
      <c r="F196" s="71"/>
      <c r="G196" s="68" t="s">
        <v>299</v>
      </c>
      <c r="H196" s="75">
        <v>250</v>
      </c>
      <c r="I196" s="43" t="s">
        <v>300</v>
      </c>
      <c r="J196" s="43" t="s">
        <v>845</v>
      </c>
      <c r="K196" s="76"/>
      <c r="L196" s="85" t="s">
        <v>31</v>
      </c>
      <c r="M196" s="41" t="s">
        <v>512</v>
      </c>
      <c r="N196" s="41" t="s">
        <v>513</v>
      </c>
      <c r="O196" s="41" t="s">
        <v>514</v>
      </c>
      <c r="P196" s="71" t="s">
        <v>764</v>
      </c>
    </row>
    <row r="197" s="18" customFormat="1" ht="55" customHeight="1" spans="1:16">
      <c r="A197" s="68">
        <v>30</v>
      </c>
      <c r="B197" s="54" t="s">
        <v>301</v>
      </c>
      <c r="C197" s="54" t="s">
        <v>302</v>
      </c>
      <c r="D197" s="81" t="s">
        <v>55</v>
      </c>
      <c r="E197" s="75">
        <v>150</v>
      </c>
      <c r="F197" s="71"/>
      <c r="G197" s="43" t="s">
        <v>303</v>
      </c>
      <c r="H197" s="75">
        <v>150</v>
      </c>
      <c r="I197" s="43" t="s">
        <v>304</v>
      </c>
      <c r="J197" s="43" t="s">
        <v>846</v>
      </c>
      <c r="K197" s="76"/>
      <c r="L197" s="85" t="s">
        <v>31</v>
      </c>
      <c r="M197" s="41" t="s">
        <v>512</v>
      </c>
      <c r="N197" s="41" t="s">
        <v>513</v>
      </c>
      <c r="O197" s="41" t="s">
        <v>514</v>
      </c>
      <c r="P197" s="71" t="s">
        <v>760</v>
      </c>
    </row>
    <row r="198" s="18" customFormat="1" ht="55" customHeight="1" spans="1:16">
      <c r="A198" s="68">
        <v>30</v>
      </c>
      <c r="B198" s="54" t="s">
        <v>305</v>
      </c>
      <c r="C198" s="54" t="s">
        <v>306</v>
      </c>
      <c r="D198" s="69" t="s">
        <v>21</v>
      </c>
      <c r="E198" s="75">
        <v>1600</v>
      </c>
      <c r="F198" s="71"/>
      <c r="G198" s="43"/>
      <c r="H198" s="75"/>
      <c r="I198" s="43"/>
      <c r="J198" s="43"/>
      <c r="K198" s="76"/>
      <c r="L198" s="85" t="s">
        <v>31</v>
      </c>
      <c r="M198" s="41" t="s">
        <v>512</v>
      </c>
      <c r="N198" s="41" t="s">
        <v>513</v>
      </c>
      <c r="O198" s="41" t="s">
        <v>514</v>
      </c>
      <c r="P198" s="71" t="s">
        <v>760</v>
      </c>
    </row>
    <row r="199" s="18" customFormat="1" ht="68" customHeight="1" spans="1:16">
      <c r="A199" s="68">
        <v>31</v>
      </c>
      <c r="B199" s="54" t="s">
        <v>316</v>
      </c>
      <c r="C199" s="54" t="s">
        <v>317</v>
      </c>
      <c r="D199" s="69" t="s">
        <v>21</v>
      </c>
      <c r="E199" s="70">
        <v>805</v>
      </c>
      <c r="F199" s="71"/>
      <c r="G199" s="43" t="s">
        <v>318</v>
      </c>
      <c r="H199" s="45">
        <v>710</v>
      </c>
      <c r="I199" s="43"/>
      <c r="J199" s="43" t="s">
        <v>847</v>
      </c>
      <c r="K199" s="76"/>
      <c r="L199" s="83" t="s">
        <v>85</v>
      </c>
      <c r="M199" s="41" t="s">
        <v>512</v>
      </c>
      <c r="N199" s="41" t="s">
        <v>513</v>
      </c>
      <c r="O199" s="41" t="s">
        <v>514</v>
      </c>
      <c r="P199" s="71" t="s">
        <v>764</v>
      </c>
    </row>
    <row r="200" s="18" customFormat="1" ht="68" customHeight="1" spans="1:16">
      <c r="A200" s="68">
        <v>31</v>
      </c>
      <c r="B200" s="54" t="s">
        <v>316</v>
      </c>
      <c r="C200" s="54" t="s">
        <v>317</v>
      </c>
      <c r="D200" s="69" t="s">
        <v>21</v>
      </c>
      <c r="E200" s="70"/>
      <c r="F200" s="71"/>
      <c r="G200" s="43" t="s">
        <v>319</v>
      </c>
      <c r="H200" s="45">
        <v>95</v>
      </c>
      <c r="I200" s="43" t="s">
        <v>320</v>
      </c>
      <c r="J200" s="43" t="s">
        <v>848</v>
      </c>
      <c r="K200" s="76"/>
      <c r="L200" s="83" t="s">
        <v>85</v>
      </c>
      <c r="M200" s="41" t="s">
        <v>512</v>
      </c>
      <c r="N200" s="41" t="s">
        <v>513</v>
      </c>
      <c r="O200" s="41" t="s">
        <v>514</v>
      </c>
      <c r="P200" s="71" t="s">
        <v>764</v>
      </c>
    </row>
    <row r="201" s="18" customFormat="1" ht="72" spans="1:16">
      <c r="A201" s="68">
        <v>31</v>
      </c>
      <c r="B201" s="54" t="s">
        <v>321</v>
      </c>
      <c r="C201" s="54" t="s">
        <v>317</v>
      </c>
      <c r="D201" s="69" t="s">
        <v>21</v>
      </c>
      <c r="E201" s="70">
        <v>993.31</v>
      </c>
      <c r="F201" s="71"/>
      <c r="G201" s="54" t="s">
        <v>322</v>
      </c>
      <c r="H201" s="45">
        <v>993.31</v>
      </c>
      <c r="I201" s="43" t="s">
        <v>323</v>
      </c>
      <c r="J201" s="43" t="s">
        <v>849</v>
      </c>
      <c r="K201" s="76"/>
      <c r="L201" s="83" t="s">
        <v>85</v>
      </c>
      <c r="M201" s="41" t="s">
        <v>512</v>
      </c>
      <c r="N201" s="41" t="s">
        <v>513</v>
      </c>
      <c r="O201" s="41" t="s">
        <v>514</v>
      </c>
      <c r="P201" s="71" t="s">
        <v>826</v>
      </c>
    </row>
    <row r="202" s="18" customFormat="1" ht="72" spans="1:16">
      <c r="A202" s="68">
        <v>31</v>
      </c>
      <c r="B202" s="54" t="s">
        <v>324</v>
      </c>
      <c r="C202" s="54" t="s">
        <v>317</v>
      </c>
      <c r="D202" s="69" t="s">
        <v>21</v>
      </c>
      <c r="E202" s="70">
        <v>164.42</v>
      </c>
      <c r="F202" s="71"/>
      <c r="G202" s="54" t="s">
        <v>325</v>
      </c>
      <c r="H202" s="45">
        <v>164.42</v>
      </c>
      <c r="I202" s="43" t="s">
        <v>326</v>
      </c>
      <c r="J202" s="43" t="s">
        <v>850</v>
      </c>
      <c r="K202" s="76">
        <v>164.42</v>
      </c>
      <c r="L202" s="83" t="s">
        <v>85</v>
      </c>
      <c r="M202" s="41" t="s">
        <v>512</v>
      </c>
      <c r="N202" s="41" t="s">
        <v>513</v>
      </c>
      <c r="O202" s="41" t="s">
        <v>514</v>
      </c>
      <c r="P202" s="71" t="s">
        <v>826</v>
      </c>
    </row>
    <row r="203" s="18" customFormat="1" ht="39" customHeight="1" spans="1:16">
      <c r="A203" s="68">
        <v>31</v>
      </c>
      <c r="B203" s="54" t="s">
        <v>327</v>
      </c>
      <c r="C203" s="54" t="s">
        <v>328</v>
      </c>
      <c r="D203" s="69" t="s">
        <v>21</v>
      </c>
      <c r="E203" s="70">
        <v>1770</v>
      </c>
      <c r="F203" s="71"/>
      <c r="G203" s="54" t="s">
        <v>329</v>
      </c>
      <c r="H203" s="70">
        <v>1770</v>
      </c>
      <c r="I203" s="43"/>
      <c r="J203" s="43"/>
      <c r="K203" s="76"/>
      <c r="L203" s="83"/>
      <c r="M203" s="41" t="s">
        <v>512</v>
      </c>
      <c r="N203" s="41" t="s">
        <v>513</v>
      </c>
      <c r="O203" s="41" t="s">
        <v>514</v>
      </c>
      <c r="P203" s="71" t="s">
        <v>826</v>
      </c>
    </row>
    <row r="204" s="18" customFormat="1" ht="39" customHeight="1" spans="1:16">
      <c r="A204" s="68">
        <v>31</v>
      </c>
      <c r="B204" s="54" t="s">
        <v>331</v>
      </c>
      <c r="C204" s="54" t="s">
        <v>332</v>
      </c>
      <c r="D204" s="69" t="s">
        <v>21</v>
      </c>
      <c r="E204" s="70">
        <v>846</v>
      </c>
      <c r="F204" s="71"/>
      <c r="G204" s="54"/>
      <c r="H204" s="70"/>
      <c r="I204" s="43"/>
      <c r="J204" s="43"/>
      <c r="K204" s="76"/>
      <c r="L204" s="83" t="s">
        <v>85</v>
      </c>
      <c r="M204" s="41" t="s">
        <v>512</v>
      </c>
      <c r="N204" s="41" t="s">
        <v>513</v>
      </c>
      <c r="O204" s="41" t="s">
        <v>514</v>
      </c>
      <c r="P204" s="71" t="s">
        <v>760</v>
      </c>
    </row>
    <row r="205" s="18" customFormat="1" ht="36" spans="1:16">
      <c r="A205" s="68">
        <v>32</v>
      </c>
      <c r="B205" s="94" t="s">
        <v>334</v>
      </c>
      <c r="C205" s="100" t="s">
        <v>335</v>
      </c>
      <c r="D205" s="69" t="s">
        <v>21</v>
      </c>
      <c r="E205" s="70">
        <v>598.32</v>
      </c>
      <c r="F205" s="71"/>
      <c r="G205" s="54" t="s">
        <v>336</v>
      </c>
      <c r="H205" s="75"/>
      <c r="I205" s="54" t="s">
        <v>337</v>
      </c>
      <c r="J205" s="54" t="s">
        <v>851</v>
      </c>
      <c r="K205" s="76">
        <v>508.8</v>
      </c>
      <c r="L205" s="85" t="s">
        <v>338</v>
      </c>
      <c r="M205" s="41" t="s">
        <v>512</v>
      </c>
      <c r="N205" s="41" t="s">
        <v>513</v>
      </c>
      <c r="O205" s="41" t="s">
        <v>514</v>
      </c>
      <c r="P205" s="71" t="s">
        <v>826</v>
      </c>
    </row>
    <row r="206" s="18" customFormat="1" ht="36" spans="1:16">
      <c r="A206" s="68">
        <v>32</v>
      </c>
      <c r="B206" s="94" t="s">
        <v>339</v>
      </c>
      <c r="C206" s="100" t="s">
        <v>340</v>
      </c>
      <c r="D206" s="81" t="s">
        <v>55</v>
      </c>
      <c r="E206" s="70">
        <v>177</v>
      </c>
      <c r="F206" s="71"/>
      <c r="G206" s="54" t="s">
        <v>341</v>
      </c>
      <c r="H206" s="75"/>
      <c r="I206" s="54" t="s">
        <v>342</v>
      </c>
      <c r="J206" s="54" t="s">
        <v>852</v>
      </c>
      <c r="K206" s="76"/>
      <c r="L206" s="85" t="s">
        <v>338</v>
      </c>
      <c r="M206" s="41" t="s">
        <v>512</v>
      </c>
      <c r="N206" s="41" t="s">
        <v>513</v>
      </c>
      <c r="O206" s="41" t="s">
        <v>514</v>
      </c>
      <c r="P206" s="71" t="s">
        <v>826</v>
      </c>
    </row>
    <row r="207" s="18" customFormat="1" ht="36" spans="1:16">
      <c r="A207" s="68">
        <v>33</v>
      </c>
      <c r="B207" s="54" t="s">
        <v>349</v>
      </c>
      <c r="C207" s="54" t="s">
        <v>350</v>
      </c>
      <c r="D207" s="69" t="s">
        <v>21</v>
      </c>
      <c r="E207" s="70">
        <v>980</v>
      </c>
      <c r="F207" s="71"/>
      <c r="G207" s="54" t="s">
        <v>351</v>
      </c>
      <c r="H207" s="75"/>
      <c r="I207" s="54" t="s">
        <v>342</v>
      </c>
      <c r="J207" s="54" t="s">
        <v>852</v>
      </c>
      <c r="K207" s="76"/>
      <c r="L207" s="85" t="s">
        <v>338</v>
      </c>
      <c r="M207" s="41" t="s">
        <v>512</v>
      </c>
      <c r="N207" s="41" t="s">
        <v>513</v>
      </c>
      <c r="O207" s="41" t="s">
        <v>514</v>
      </c>
      <c r="P207" s="71" t="s">
        <v>826</v>
      </c>
    </row>
    <row r="208" s="16" customFormat="1" ht="48" customHeight="1" spans="1:16">
      <c r="A208" s="57">
        <v>37</v>
      </c>
      <c r="B208" s="40" t="s">
        <v>368</v>
      </c>
      <c r="C208" s="40"/>
      <c r="D208" s="41" t="s">
        <v>369</v>
      </c>
      <c r="E208" s="42">
        <v>4300</v>
      </c>
      <c r="F208" s="41" t="s">
        <v>354</v>
      </c>
      <c r="G208" s="40" t="s">
        <v>370</v>
      </c>
      <c r="H208" s="42">
        <v>2497</v>
      </c>
      <c r="I208" s="40" t="s">
        <v>41</v>
      </c>
      <c r="J208" s="40" t="s">
        <v>767</v>
      </c>
      <c r="K208" s="42"/>
      <c r="L208" s="41" t="s">
        <v>76</v>
      </c>
      <c r="M208" s="41" t="s">
        <v>512</v>
      </c>
      <c r="N208" s="41" t="s">
        <v>513</v>
      </c>
      <c r="O208" s="41" t="s">
        <v>514</v>
      </c>
      <c r="P208" s="44"/>
    </row>
    <row r="209" s="16" customFormat="1" ht="48" customHeight="1" spans="1:16">
      <c r="A209" s="57"/>
      <c r="B209" s="40"/>
      <c r="C209" s="40"/>
      <c r="D209" s="41"/>
      <c r="E209" s="42"/>
      <c r="F209" s="41"/>
      <c r="G209" s="40" t="s">
        <v>371</v>
      </c>
      <c r="H209" s="42">
        <v>100</v>
      </c>
      <c r="I209" s="40" t="s">
        <v>372</v>
      </c>
      <c r="J209" s="40" t="s">
        <v>812</v>
      </c>
      <c r="K209" s="42"/>
      <c r="L209" s="41" t="s">
        <v>373</v>
      </c>
      <c r="M209" s="41" t="s">
        <v>512</v>
      </c>
      <c r="N209" s="41" t="s">
        <v>513</v>
      </c>
      <c r="O209" s="41" t="s">
        <v>514</v>
      </c>
      <c r="P209" s="44"/>
    </row>
    <row r="210" s="16" customFormat="1" ht="48" customHeight="1" spans="1:16">
      <c r="A210" s="57"/>
      <c r="B210" s="40"/>
      <c r="C210" s="40"/>
      <c r="D210" s="41"/>
      <c r="E210" s="42"/>
      <c r="F210" s="41"/>
      <c r="G210" s="40" t="s">
        <v>374</v>
      </c>
      <c r="H210" s="42">
        <v>360</v>
      </c>
      <c r="I210" s="40" t="s">
        <v>853</v>
      </c>
      <c r="J210" s="40" t="s">
        <v>854</v>
      </c>
      <c r="K210" s="42"/>
      <c r="L210" s="41" t="s">
        <v>376</v>
      </c>
      <c r="M210" s="41" t="s">
        <v>512</v>
      </c>
      <c r="N210" s="41" t="s">
        <v>513</v>
      </c>
      <c r="O210" s="41" t="s">
        <v>514</v>
      </c>
      <c r="P210" s="44"/>
    </row>
    <row r="211" s="16" customFormat="1" ht="48" customHeight="1" spans="1:16">
      <c r="A211" s="57"/>
      <c r="B211" s="40"/>
      <c r="C211" s="40"/>
      <c r="D211" s="41"/>
      <c r="E211" s="42"/>
      <c r="F211" s="41"/>
      <c r="G211" s="40" t="s">
        <v>377</v>
      </c>
      <c r="H211" s="42">
        <v>1300</v>
      </c>
      <c r="I211" s="40" t="s">
        <v>378</v>
      </c>
      <c r="J211" s="40" t="s">
        <v>855</v>
      </c>
      <c r="K211" s="42"/>
      <c r="L211" s="41" t="s">
        <v>151</v>
      </c>
      <c r="M211" s="41" t="s">
        <v>512</v>
      </c>
      <c r="N211" s="41" t="s">
        <v>513</v>
      </c>
      <c r="O211" s="41" t="s">
        <v>514</v>
      </c>
      <c r="P211" s="44"/>
    </row>
    <row r="212" s="16" customFormat="1" ht="48" customHeight="1" spans="1:16">
      <c r="A212" s="57"/>
      <c r="B212" s="40"/>
      <c r="C212" s="40"/>
      <c r="D212" s="41"/>
      <c r="E212" s="42"/>
      <c r="F212" s="41"/>
      <c r="G212" s="40" t="s">
        <v>379</v>
      </c>
      <c r="H212" s="42">
        <v>43</v>
      </c>
      <c r="I212" s="40" t="s">
        <v>380</v>
      </c>
      <c r="J212" s="40"/>
      <c r="K212" s="42"/>
      <c r="L212" s="41" t="s">
        <v>381</v>
      </c>
      <c r="M212" s="41" t="s">
        <v>512</v>
      </c>
      <c r="N212" s="41" t="s">
        <v>513</v>
      </c>
      <c r="O212" s="41" t="s">
        <v>514</v>
      </c>
      <c r="P212" s="44"/>
    </row>
    <row r="213" s="16" customFormat="1" ht="48" customHeight="1" spans="1:16">
      <c r="A213" s="57">
        <v>37</v>
      </c>
      <c r="B213" s="40" t="s">
        <v>382</v>
      </c>
      <c r="C213" s="40"/>
      <c r="D213" s="41" t="s">
        <v>369</v>
      </c>
      <c r="E213" s="42">
        <v>2721</v>
      </c>
      <c r="F213" s="41" t="s">
        <v>354</v>
      </c>
      <c r="G213" s="40" t="s">
        <v>370</v>
      </c>
      <c r="H213" s="42">
        <v>2183</v>
      </c>
      <c r="I213" s="40" t="s">
        <v>41</v>
      </c>
      <c r="J213" s="40" t="s">
        <v>767</v>
      </c>
      <c r="K213" s="42"/>
      <c r="L213" s="41" t="s">
        <v>76</v>
      </c>
      <c r="M213" s="41" t="s">
        <v>512</v>
      </c>
      <c r="N213" s="41" t="s">
        <v>513</v>
      </c>
      <c r="O213" s="41" t="s">
        <v>514</v>
      </c>
      <c r="P213" s="44"/>
    </row>
    <row r="214" s="16" customFormat="1" ht="48" customHeight="1" spans="1:16">
      <c r="A214" s="57"/>
      <c r="B214" s="40"/>
      <c r="C214" s="40"/>
      <c r="D214" s="41"/>
      <c r="E214" s="42"/>
      <c r="F214" s="41"/>
      <c r="G214" s="40" t="s">
        <v>377</v>
      </c>
      <c r="H214" s="42">
        <v>350</v>
      </c>
      <c r="I214" s="40" t="s">
        <v>378</v>
      </c>
      <c r="J214" s="40" t="s">
        <v>855</v>
      </c>
      <c r="K214" s="42"/>
      <c r="L214" s="41" t="s">
        <v>151</v>
      </c>
      <c r="M214" s="41" t="s">
        <v>512</v>
      </c>
      <c r="N214" s="41" t="s">
        <v>513</v>
      </c>
      <c r="O214" s="41" t="s">
        <v>514</v>
      </c>
      <c r="P214" s="44"/>
    </row>
    <row r="215" s="16" customFormat="1" ht="48" customHeight="1" spans="1:16">
      <c r="A215" s="57"/>
      <c r="B215" s="40"/>
      <c r="C215" s="40"/>
      <c r="D215" s="41"/>
      <c r="E215" s="42"/>
      <c r="F215" s="41"/>
      <c r="G215" s="40" t="s">
        <v>383</v>
      </c>
      <c r="H215" s="42">
        <v>6</v>
      </c>
      <c r="I215" s="40" t="s">
        <v>384</v>
      </c>
      <c r="J215" s="40" t="s">
        <v>856</v>
      </c>
      <c r="K215" s="42"/>
      <c r="L215" s="41" t="s">
        <v>385</v>
      </c>
      <c r="M215" s="41" t="s">
        <v>512</v>
      </c>
      <c r="N215" s="41" t="s">
        <v>513</v>
      </c>
      <c r="O215" s="41" t="s">
        <v>514</v>
      </c>
      <c r="P215" s="44"/>
    </row>
    <row r="216" s="16" customFormat="1" ht="48" customHeight="1" spans="1:16">
      <c r="A216" s="57"/>
      <c r="B216" s="40"/>
      <c r="C216" s="40"/>
      <c r="D216" s="41"/>
      <c r="E216" s="42"/>
      <c r="F216" s="41"/>
      <c r="G216" s="40" t="s">
        <v>386</v>
      </c>
      <c r="H216" s="42">
        <v>18</v>
      </c>
      <c r="I216" s="40" t="s">
        <v>387</v>
      </c>
      <c r="J216" s="40" t="s">
        <v>857</v>
      </c>
      <c r="K216" s="42"/>
      <c r="L216" s="41" t="s">
        <v>385</v>
      </c>
      <c r="M216" s="41" t="s">
        <v>512</v>
      </c>
      <c r="N216" s="41" t="s">
        <v>513</v>
      </c>
      <c r="O216" s="41" t="s">
        <v>514</v>
      </c>
      <c r="P216" s="44"/>
    </row>
    <row r="217" s="16" customFormat="1" ht="48" customHeight="1" spans="1:16">
      <c r="A217" s="57"/>
      <c r="B217" s="40"/>
      <c r="C217" s="40"/>
      <c r="D217" s="41"/>
      <c r="E217" s="42"/>
      <c r="F217" s="41"/>
      <c r="G217" s="40" t="s">
        <v>388</v>
      </c>
      <c r="H217" s="42">
        <v>8</v>
      </c>
      <c r="I217" s="40" t="s">
        <v>389</v>
      </c>
      <c r="J217" s="40" t="s">
        <v>857</v>
      </c>
      <c r="K217" s="42"/>
      <c r="L217" s="41" t="s">
        <v>385</v>
      </c>
      <c r="M217" s="41" t="s">
        <v>512</v>
      </c>
      <c r="N217" s="41" t="s">
        <v>513</v>
      </c>
      <c r="O217" s="41" t="s">
        <v>514</v>
      </c>
      <c r="P217" s="44"/>
    </row>
    <row r="218" s="16" customFormat="1" ht="48" customHeight="1" spans="1:16">
      <c r="A218" s="57"/>
      <c r="B218" s="40"/>
      <c r="C218" s="40"/>
      <c r="D218" s="41"/>
      <c r="E218" s="42"/>
      <c r="F218" s="41"/>
      <c r="G218" s="40" t="s">
        <v>390</v>
      </c>
      <c r="H218" s="42">
        <v>60</v>
      </c>
      <c r="I218" s="40" t="s">
        <v>391</v>
      </c>
      <c r="J218" s="40" t="s">
        <v>857</v>
      </c>
      <c r="K218" s="42"/>
      <c r="L218" s="41" t="s">
        <v>385</v>
      </c>
      <c r="M218" s="41" t="s">
        <v>512</v>
      </c>
      <c r="N218" s="41" t="s">
        <v>513</v>
      </c>
      <c r="O218" s="41" t="s">
        <v>514</v>
      </c>
      <c r="P218" s="44"/>
    </row>
    <row r="219" s="16" customFormat="1" ht="48" customHeight="1" spans="1:16">
      <c r="A219" s="57"/>
      <c r="B219" s="40"/>
      <c r="C219" s="40"/>
      <c r="D219" s="41"/>
      <c r="E219" s="42"/>
      <c r="F219" s="41"/>
      <c r="G219" s="40" t="s">
        <v>392</v>
      </c>
      <c r="H219" s="42">
        <v>50</v>
      </c>
      <c r="I219" s="40" t="s">
        <v>393</v>
      </c>
      <c r="J219" s="40" t="s">
        <v>858</v>
      </c>
      <c r="K219" s="42"/>
      <c r="L219" s="41" t="s">
        <v>373</v>
      </c>
      <c r="M219" s="41" t="s">
        <v>512</v>
      </c>
      <c r="N219" s="41" t="s">
        <v>513</v>
      </c>
      <c r="O219" s="41" t="s">
        <v>514</v>
      </c>
      <c r="P219" s="44"/>
    </row>
    <row r="220" s="16" customFormat="1" ht="48" customHeight="1" spans="1:16">
      <c r="A220" s="57"/>
      <c r="B220" s="40"/>
      <c r="C220" s="40"/>
      <c r="D220" s="41"/>
      <c r="E220" s="42"/>
      <c r="F220" s="41"/>
      <c r="G220" s="40" t="s">
        <v>394</v>
      </c>
      <c r="H220" s="42">
        <v>16</v>
      </c>
      <c r="I220" s="40" t="s">
        <v>395</v>
      </c>
      <c r="J220" s="40" t="s">
        <v>859</v>
      </c>
      <c r="K220" s="42">
        <v>16</v>
      </c>
      <c r="L220" s="41" t="s">
        <v>396</v>
      </c>
      <c r="M220" s="41" t="s">
        <v>512</v>
      </c>
      <c r="N220" s="41" t="s">
        <v>513</v>
      </c>
      <c r="O220" s="41" t="s">
        <v>514</v>
      </c>
      <c r="P220" s="44"/>
    </row>
    <row r="221" s="16" customFormat="1" ht="48" customHeight="1" spans="1:16">
      <c r="A221" s="57"/>
      <c r="B221" s="40"/>
      <c r="C221" s="40"/>
      <c r="D221" s="41"/>
      <c r="E221" s="42"/>
      <c r="F221" s="41"/>
      <c r="G221" s="40" t="s">
        <v>397</v>
      </c>
      <c r="H221" s="42">
        <v>30</v>
      </c>
      <c r="I221" s="40" t="s">
        <v>398</v>
      </c>
      <c r="J221" s="40" t="s">
        <v>860</v>
      </c>
      <c r="K221" s="42"/>
      <c r="L221" s="41" t="s">
        <v>399</v>
      </c>
      <c r="M221" s="41" t="s">
        <v>512</v>
      </c>
      <c r="N221" s="41" t="s">
        <v>513</v>
      </c>
      <c r="O221" s="41" t="s">
        <v>514</v>
      </c>
      <c r="P221" s="44"/>
    </row>
    <row r="222" s="16" customFormat="1" ht="48" customHeight="1" spans="1:16">
      <c r="A222" s="57">
        <v>37</v>
      </c>
      <c r="B222" s="40" t="s">
        <v>400</v>
      </c>
      <c r="C222" s="40"/>
      <c r="D222" s="41" t="s">
        <v>369</v>
      </c>
      <c r="E222" s="42">
        <v>20</v>
      </c>
      <c r="F222" s="41" t="s">
        <v>354</v>
      </c>
      <c r="G222" s="40" t="s">
        <v>401</v>
      </c>
      <c r="H222" s="42">
        <v>20</v>
      </c>
      <c r="I222" s="40" t="s">
        <v>402</v>
      </c>
      <c r="J222" s="40" t="s">
        <v>861</v>
      </c>
      <c r="K222" s="42">
        <v>20</v>
      </c>
      <c r="L222" s="41" t="s">
        <v>403</v>
      </c>
      <c r="M222" s="41" t="s">
        <v>512</v>
      </c>
      <c r="N222" s="41" t="s">
        <v>513</v>
      </c>
      <c r="O222" s="41" t="s">
        <v>514</v>
      </c>
      <c r="P222" s="44"/>
    </row>
    <row r="223" s="16" customFormat="1" ht="48" customHeight="1" spans="1:16">
      <c r="A223" s="57">
        <v>37</v>
      </c>
      <c r="B223" s="40" t="s">
        <v>404</v>
      </c>
      <c r="C223" s="40"/>
      <c r="D223" s="41" t="s">
        <v>369</v>
      </c>
      <c r="E223" s="42">
        <v>20</v>
      </c>
      <c r="F223" s="41" t="s">
        <v>354</v>
      </c>
      <c r="G223" s="40" t="s">
        <v>405</v>
      </c>
      <c r="H223" s="42">
        <v>20</v>
      </c>
      <c r="I223" s="40" t="s">
        <v>406</v>
      </c>
      <c r="J223" s="40" t="s">
        <v>860</v>
      </c>
      <c r="K223" s="42"/>
      <c r="L223" s="41" t="s">
        <v>407</v>
      </c>
      <c r="M223" s="41" t="s">
        <v>512</v>
      </c>
      <c r="N223" s="41" t="s">
        <v>513</v>
      </c>
      <c r="O223" s="41" t="s">
        <v>514</v>
      </c>
      <c r="P223" s="44"/>
    </row>
    <row r="224" s="16" customFormat="1" ht="48" customHeight="1" spans="1:16">
      <c r="A224" s="57">
        <v>37</v>
      </c>
      <c r="B224" s="40" t="s">
        <v>408</v>
      </c>
      <c r="C224" s="40"/>
      <c r="D224" s="41" t="s">
        <v>369</v>
      </c>
      <c r="E224" s="42">
        <v>30</v>
      </c>
      <c r="F224" s="41" t="s">
        <v>354</v>
      </c>
      <c r="G224" s="40" t="s">
        <v>409</v>
      </c>
      <c r="H224" s="42">
        <v>30</v>
      </c>
      <c r="I224" s="40" t="s">
        <v>410</v>
      </c>
      <c r="J224" s="40" t="s">
        <v>860</v>
      </c>
      <c r="K224" s="42"/>
      <c r="L224" s="41" t="s">
        <v>411</v>
      </c>
      <c r="M224" s="41" t="s">
        <v>512</v>
      </c>
      <c r="N224" s="41" t="s">
        <v>513</v>
      </c>
      <c r="O224" s="41" t="s">
        <v>514</v>
      </c>
      <c r="P224" s="44"/>
    </row>
    <row r="225" s="16" customFormat="1" ht="48" customHeight="1" spans="1:16">
      <c r="A225" s="57">
        <v>37</v>
      </c>
      <c r="B225" s="40" t="s">
        <v>412</v>
      </c>
      <c r="C225" s="40"/>
      <c r="D225" s="41" t="s">
        <v>369</v>
      </c>
      <c r="E225" s="42">
        <v>20</v>
      </c>
      <c r="F225" s="41" t="s">
        <v>354</v>
      </c>
      <c r="G225" s="40" t="s">
        <v>413</v>
      </c>
      <c r="H225" s="42">
        <v>20</v>
      </c>
      <c r="I225" s="40" t="s">
        <v>414</v>
      </c>
      <c r="J225" s="40" t="s">
        <v>862</v>
      </c>
      <c r="K225" s="42"/>
      <c r="L225" s="41" t="s">
        <v>415</v>
      </c>
      <c r="M225" s="41" t="s">
        <v>512</v>
      </c>
      <c r="N225" s="41" t="s">
        <v>513</v>
      </c>
      <c r="O225" s="41" t="s">
        <v>514</v>
      </c>
      <c r="P225" s="44"/>
    </row>
    <row r="226" s="21" customFormat="1" ht="88.5" customHeight="1" spans="1:16">
      <c r="A226" s="68">
        <v>37</v>
      </c>
      <c r="B226" s="40" t="s">
        <v>416</v>
      </c>
      <c r="C226" s="43"/>
      <c r="D226" s="41" t="s">
        <v>369</v>
      </c>
      <c r="E226" s="101">
        <v>20</v>
      </c>
      <c r="F226" s="64" t="s">
        <v>354</v>
      </c>
      <c r="G226" s="102" t="s">
        <v>417</v>
      </c>
      <c r="H226" s="101">
        <v>20</v>
      </c>
      <c r="I226" s="43" t="s">
        <v>418</v>
      </c>
      <c r="J226" s="43" t="s">
        <v>857</v>
      </c>
      <c r="K226" s="76"/>
      <c r="L226" s="106" t="s">
        <v>419</v>
      </c>
      <c r="M226" s="41" t="s">
        <v>512</v>
      </c>
      <c r="N226" s="41" t="s">
        <v>513</v>
      </c>
      <c r="O226" s="41" t="s">
        <v>514</v>
      </c>
      <c r="P226" s="44"/>
    </row>
    <row r="227" s="21" customFormat="1" ht="36" customHeight="1" spans="1:16">
      <c r="A227" s="68">
        <v>37</v>
      </c>
      <c r="B227" s="40" t="s">
        <v>420</v>
      </c>
      <c r="C227" s="43"/>
      <c r="D227" s="41" t="s">
        <v>369</v>
      </c>
      <c r="E227" s="101">
        <v>20</v>
      </c>
      <c r="F227" s="64" t="s">
        <v>354</v>
      </c>
      <c r="G227" s="74" t="s">
        <v>421</v>
      </c>
      <c r="H227" s="101">
        <v>20</v>
      </c>
      <c r="I227" s="43" t="s">
        <v>863</v>
      </c>
      <c r="J227" s="43" t="s">
        <v>860</v>
      </c>
      <c r="K227" s="76"/>
      <c r="L227" s="106" t="s">
        <v>423</v>
      </c>
      <c r="M227" s="41" t="s">
        <v>512</v>
      </c>
      <c r="N227" s="41" t="s">
        <v>513</v>
      </c>
      <c r="O227" s="41" t="s">
        <v>514</v>
      </c>
      <c r="P227" s="44"/>
    </row>
    <row r="228" s="21" customFormat="1" ht="36" customHeight="1" spans="1:16">
      <c r="A228" s="68">
        <v>37</v>
      </c>
      <c r="B228" s="40" t="s">
        <v>424</v>
      </c>
      <c r="C228" s="43"/>
      <c r="D228" s="41" t="s">
        <v>369</v>
      </c>
      <c r="E228" s="101">
        <v>20</v>
      </c>
      <c r="F228" s="64" t="s">
        <v>354</v>
      </c>
      <c r="G228" s="74" t="s">
        <v>425</v>
      </c>
      <c r="H228" s="101">
        <v>20</v>
      </c>
      <c r="I228" s="43" t="s">
        <v>864</v>
      </c>
      <c r="J228" s="43" t="s">
        <v>865</v>
      </c>
      <c r="K228" s="76"/>
      <c r="L228" s="41" t="s">
        <v>427</v>
      </c>
      <c r="M228" s="41" t="s">
        <v>512</v>
      </c>
      <c r="N228" s="41" t="s">
        <v>513</v>
      </c>
      <c r="O228" s="41" t="s">
        <v>514</v>
      </c>
      <c r="P228" s="44"/>
    </row>
    <row r="229" s="21" customFormat="1" ht="73.5" customHeight="1" spans="1:16">
      <c r="A229" s="68">
        <v>37</v>
      </c>
      <c r="B229" s="40" t="s">
        <v>428</v>
      </c>
      <c r="C229" s="43"/>
      <c r="D229" s="41" t="s">
        <v>369</v>
      </c>
      <c r="E229" s="101">
        <v>20</v>
      </c>
      <c r="F229" s="64" t="s">
        <v>354</v>
      </c>
      <c r="G229" s="74" t="s">
        <v>429</v>
      </c>
      <c r="H229" s="101">
        <v>20</v>
      </c>
      <c r="I229" s="43" t="s">
        <v>866</v>
      </c>
      <c r="J229" s="43" t="s">
        <v>867</v>
      </c>
      <c r="K229" s="76"/>
      <c r="L229" s="41" t="s">
        <v>431</v>
      </c>
      <c r="M229" s="41" t="s">
        <v>512</v>
      </c>
      <c r="N229" s="41" t="s">
        <v>513</v>
      </c>
      <c r="O229" s="41" t="s">
        <v>514</v>
      </c>
      <c r="P229" s="44"/>
    </row>
    <row r="230" s="21" customFormat="1" ht="36" customHeight="1" spans="1:16">
      <c r="A230" s="68">
        <v>37</v>
      </c>
      <c r="B230" s="40" t="s">
        <v>432</v>
      </c>
      <c r="C230" s="43"/>
      <c r="D230" s="41" t="s">
        <v>369</v>
      </c>
      <c r="E230" s="101">
        <v>20</v>
      </c>
      <c r="F230" s="64" t="s">
        <v>354</v>
      </c>
      <c r="G230" s="40" t="s">
        <v>433</v>
      </c>
      <c r="H230" s="101">
        <v>20</v>
      </c>
      <c r="I230" s="43" t="s">
        <v>434</v>
      </c>
      <c r="J230" s="43" t="s">
        <v>812</v>
      </c>
      <c r="K230" s="76"/>
      <c r="L230" s="41" t="s">
        <v>435</v>
      </c>
      <c r="M230" s="41" t="s">
        <v>512</v>
      </c>
      <c r="N230" s="41" t="s">
        <v>513</v>
      </c>
      <c r="O230" s="41" t="s">
        <v>514</v>
      </c>
      <c r="P230" s="44"/>
    </row>
    <row r="231" s="3" customFormat="1" ht="19" customHeight="1" spans="1:16">
      <c r="A231" s="58" t="s">
        <v>868</v>
      </c>
      <c r="B231" s="103" t="s">
        <v>869</v>
      </c>
      <c r="C231" s="104"/>
      <c r="D231" s="58"/>
      <c r="E231" s="105"/>
      <c r="F231" s="58"/>
      <c r="G231" s="103"/>
      <c r="H231" s="105"/>
      <c r="I231" s="103"/>
      <c r="J231" s="103"/>
      <c r="K231" s="105"/>
      <c r="L231" s="58"/>
      <c r="M231" s="26"/>
      <c r="N231" s="26"/>
      <c r="O231" s="26"/>
      <c r="P231" s="107"/>
    </row>
    <row r="232" s="3" customFormat="1" ht="20" customHeight="1" spans="1:16">
      <c r="A232" s="58"/>
      <c r="B232" s="103" t="s">
        <v>870</v>
      </c>
      <c r="C232" s="104"/>
      <c r="D232" s="58"/>
      <c r="E232" s="105"/>
      <c r="F232" s="58"/>
      <c r="G232" s="103"/>
      <c r="H232" s="105"/>
      <c r="I232" s="103"/>
      <c r="J232" s="103"/>
      <c r="K232" s="105"/>
      <c r="L232" s="58"/>
      <c r="M232" s="26"/>
      <c r="N232" s="26"/>
      <c r="O232" s="26"/>
      <c r="P232" s="107"/>
    </row>
    <row r="233" s="3" customFormat="1" ht="24" customHeight="1" spans="1:16">
      <c r="A233" s="58"/>
      <c r="B233" s="103" t="s">
        <v>871</v>
      </c>
      <c r="C233" s="104"/>
      <c r="D233" s="58"/>
      <c r="E233" s="105"/>
      <c r="F233" s="58"/>
      <c r="G233" s="103"/>
      <c r="H233" s="105"/>
      <c r="I233" s="103"/>
      <c r="J233" s="103"/>
      <c r="K233" s="105"/>
      <c r="L233" s="58"/>
      <c r="M233" s="26"/>
      <c r="N233" s="26"/>
      <c r="O233" s="26"/>
      <c r="P233" s="107"/>
    </row>
    <row r="234" s="3" customFormat="1" ht="20" customHeight="1" spans="1:16">
      <c r="A234" s="58"/>
      <c r="B234" s="103" t="s">
        <v>872</v>
      </c>
      <c r="C234" s="104"/>
      <c r="D234" s="58"/>
      <c r="E234" s="105"/>
      <c r="F234" s="58"/>
      <c r="G234" s="103"/>
      <c r="H234" s="105"/>
      <c r="I234" s="103"/>
      <c r="J234" s="103"/>
      <c r="K234" s="105"/>
      <c r="L234" s="58"/>
      <c r="M234" s="26"/>
      <c r="N234" s="26"/>
      <c r="O234" s="26"/>
      <c r="P234" s="107"/>
    </row>
    <row r="235" s="3" customFormat="1" ht="14.25" spans="1:16">
      <c r="A235" s="58"/>
      <c r="B235" s="103"/>
      <c r="C235" s="104"/>
      <c r="D235" s="58"/>
      <c r="E235" s="105"/>
      <c r="F235" s="58"/>
      <c r="G235" s="103"/>
      <c r="H235" s="105"/>
      <c r="I235" s="103"/>
      <c r="J235" s="103"/>
      <c r="K235" s="105"/>
      <c r="L235" s="58"/>
      <c r="M235" s="26"/>
      <c r="N235" s="26"/>
      <c r="O235" s="26"/>
      <c r="P235" s="107"/>
    </row>
    <row r="236" s="3" customFormat="1" ht="31" customHeight="1" spans="1:16">
      <c r="A236" s="58"/>
      <c r="B236" s="103" t="s">
        <v>873</v>
      </c>
      <c r="C236" s="104"/>
      <c r="D236" s="58"/>
      <c r="E236" s="105" t="s">
        <v>874</v>
      </c>
      <c r="F236" s="58"/>
      <c r="G236" s="103"/>
      <c r="H236" s="105"/>
      <c r="I236" s="103" t="s">
        <v>875</v>
      </c>
      <c r="J236" s="103"/>
      <c r="K236" s="105"/>
      <c r="L236" s="58"/>
      <c r="M236" s="26"/>
      <c r="N236" s="26"/>
      <c r="O236" s="26"/>
      <c r="P236" s="107"/>
    </row>
  </sheetData>
  <autoFilter ref="A4:P234">
    <extLst/>
  </autoFilter>
  <mergeCells count="11">
    <mergeCell ref="A1:P1"/>
    <mergeCell ref="A2:B2"/>
    <mergeCell ref="A3:F3"/>
    <mergeCell ref="G3:L3"/>
    <mergeCell ref="E30:E34"/>
    <mergeCell ref="E35:E36"/>
    <mergeCell ref="E199:E200"/>
    <mergeCell ref="M3:M4"/>
    <mergeCell ref="N3:N4"/>
    <mergeCell ref="O3:O4"/>
    <mergeCell ref="P3:P4"/>
  </mergeCells>
  <dataValidations count="4">
    <dataValidation allowBlank="1" showInputMessage="1" showErrorMessage="1" sqref="A4 D4 A5 D5 A6 D6 D22 A23 D23 D26 A29 D29"/>
    <dataValidation type="list" allowBlank="1" showInputMessage="1" showErrorMessage="1" sqref="A22 A26 A30 A31 A32 A33 A34 A35 A36 A41 A42 A43 A44 A45 A46 A47 A48 A49 A50 A51 A56 A57 A58 A92 A96 A225 A7:A21 A27:A28 A37:A40 A52:A55 A59:A60 A61:A63 A64:A91 A93:A95 A208:A224 A226:A230">
      <formula1>"01,02,03,04,05,06,07,08,09,10,11,12,13,14,15,16,17,18,19,20,21,22,23,24,25,26,27,28,29,30,31,32,33,34,35,36,37,38,39,40,41,42,43,44,45,46,47,48,49,50"</formula1>
    </dataValidation>
    <dataValidation type="list" allowBlank="1" showInputMessage="1" showErrorMessage="1" sqref="D30 D31 D32 D33 D34 D35 D36 D41 D42 D43 D44 D45 D46 D47 D48 D49 D50 D51 D56 D57 D58 D92 D96 D225 D7:D21 D27:D28 D37:D40 D52:D55 D59:D60 D61:D63 D64:D91 D93:D95 D208:D224 D226:D230">
      <formula1>"中央,省级,市级,县级,对口帮扶"</formula1>
    </dataValidation>
    <dataValidation type="list" allowBlank="1" showInputMessage="1" showErrorMessage="1" sqref="A24:A25 D24:D25">
      <formula1/>
    </dataValidation>
  </dataValidations>
  <pageMargins left="0.751388888888889" right="0.751388888888889" top="0.802777777777778" bottom="0.802777777777778" header="0.511805555555556" footer="0.511805555555556"/>
  <pageSetup paperSize="9" scale="73"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3:K14"/>
  <sheetViews>
    <sheetView workbookViewId="0">
      <selection activeCell="L18" sqref="L18"/>
    </sheetView>
  </sheetViews>
  <sheetFormatPr defaultColWidth="9" defaultRowHeight="13.5"/>
  <cols>
    <col min="4" max="4" width="26.125" customWidth="1"/>
    <col min="8" max="8" width="44.625" customWidth="1"/>
    <col min="11" max="11" width="9.375"/>
  </cols>
  <sheetData>
    <row r="3" ht="22.5" spans="4:8">
      <c r="D3" s="1">
        <v>281752.12</v>
      </c>
      <c r="H3" s="2">
        <v>249643.23</v>
      </c>
    </row>
    <row r="4" ht="22.5" spans="4:8">
      <c r="D4" s="1">
        <v>54522</v>
      </c>
      <c r="H4" s="2">
        <v>54522</v>
      </c>
    </row>
    <row r="5" ht="22.5" spans="4:8">
      <c r="D5" s="1">
        <v>8485</v>
      </c>
      <c r="H5" s="2">
        <v>8485</v>
      </c>
    </row>
    <row r="6" ht="22.5" spans="4:8">
      <c r="D6" s="1">
        <v>7211</v>
      </c>
      <c r="H6" s="2">
        <v>7211</v>
      </c>
    </row>
    <row r="7" ht="22.5" spans="4:8">
      <c r="D7">
        <v>22698</v>
      </c>
      <c r="H7" s="2">
        <v>22698</v>
      </c>
    </row>
    <row r="8" ht="22.5" spans="4:11">
      <c r="D8">
        <v>62228.43</v>
      </c>
      <c r="H8" s="2">
        <v>61373.53</v>
      </c>
      <c r="K8">
        <f>H3-H13</f>
        <v>66435.41</v>
      </c>
    </row>
    <row r="9" ht="22.5" spans="4:8">
      <c r="D9" s="1">
        <v>854.39</v>
      </c>
      <c r="H9" s="2">
        <v>19656.9</v>
      </c>
    </row>
    <row r="10" ht="22.5" spans="4:8">
      <c r="D10" s="1">
        <v>4000</v>
      </c>
      <c r="H10" s="2">
        <v>854.39</v>
      </c>
    </row>
    <row r="11" ht="22.5" spans="4:8">
      <c r="D11" s="1">
        <v>4407</v>
      </c>
      <c r="H11" s="2">
        <v>4000</v>
      </c>
    </row>
    <row r="12" spans="4:8">
      <c r="D12">
        <v>21586</v>
      </c>
      <c r="H12">
        <v>4407</v>
      </c>
    </row>
    <row r="13" spans="8:8">
      <c r="H13">
        <f>SUM(H4:H12)</f>
        <v>183207.82</v>
      </c>
    </row>
    <row r="14" spans="4:4">
      <c r="D14">
        <v>95760</v>
      </c>
    </row>
  </sheetData>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H8:P17"/>
  <sheetViews>
    <sheetView workbookViewId="0">
      <selection activeCell="P20" sqref="P20"/>
    </sheetView>
  </sheetViews>
  <sheetFormatPr defaultColWidth="9" defaultRowHeight="13.5"/>
  <sheetData>
    <row r="8" spans="8:15">
      <c r="H8">
        <v>1</v>
      </c>
      <c r="J8">
        <v>2</v>
      </c>
      <c r="K8">
        <v>1</v>
      </c>
      <c r="M8">
        <v>5</v>
      </c>
      <c r="N8">
        <v>1</v>
      </c>
      <c r="O8">
        <f>SUM(H8:N8)</f>
        <v>10</v>
      </c>
    </row>
    <row r="14" spans="9:15">
      <c r="I14">
        <v>52</v>
      </c>
      <c r="K14">
        <v>0</v>
      </c>
      <c r="M14">
        <v>22</v>
      </c>
      <c r="N14">
        <v>48</v>
      </c>
      <c r="O14">
        <f>SUM(I14:N14)</f>
        <v>122</v>
      </c>
    </row>
    <row r="17" spans="9:16">
      <c r="I17">
        <v>88</v>
      </c>
      <c r="K17">
        <v>22</v>
      </c>
      <c r="M17">
        <v>33</v>
      </c>
      <c r="O17">
        <v>44</v>
      </c>
      <c r="P17">
        <f>SUM(I17:O17)</f>
        <v>187</v>
      </c>
    </row>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总台账 2020</vt:lpstr>
      <vt:lpstr>附表2</vt:lpstr>
      <vt:lpstr>填报说明</vt:lpstr>
      <vt:lpstr>00</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九命貓妖僅壹心</cp:lastModifiedBy>
  <dcterms:created xsi:type="dcterms:W3CDTF">2019-07-30T08:41:00Z</dcterms:created>
  <dcterms:modified xsi:type="dcterms:W3CDTF">2020-11-05T07:01:59Z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2052-10.1.0.7245</vt:lpwstr>
  </property>
</Properties>
</file>